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9975" windowHeight="12690" activeTab="0"/>
  </bookViews>
  <sheets>
    <sheet name="ELT-IS" sheetId="1" r:id="rId1"/>
  </sheets>
  <definedNames>
    <definedName name="_" localSheetId="0">'ELT-IS'!#REF!</definedName>
    <definedName name="_">#REF!</definedName>
    <definedName name="datums1" localSheetId="0">'ELT-IS'!$C$62</definedName>
    <definedName name="datums1">#REF!</definedName>
    <definedName name="dokNR1" localSheetId="0">'ELT-IS'!$D$62</definedName>
    <definedName name="dokNR1">#REF!</definedName>
    <definedName name="failaNR1" localSheetId="0">'ELT-IS'!$A$62</definedName>
    <definedName name="failaNR1">#REF!</definedName>
    <definedName name="nosaukums1" localSheetId="0">'ELT-IS'!$A$59</definedName>
    <definedName name="nosaukums1">#REF!</definedName>
    <definedName name="objekts1" localSheetId="0">'ELT-IS'!$A$56</definedName>
    <definedName name="objekts1">#REF!</definedName>
    <definedName name="pasutijumaNR1" localSheetId="0">'ELT-IS'!$D$60</definedName>
    <definedName name="pasutijumaNR1">#REF!</definedName>
    <definedName name="_xlnm.Print_Area" localSheetId="0">'ELT-IS'!$A$1:$E$129</definedName>
    <definedName name="stadija1" localSheetId="0">'ELT-IS'!$C$60</definedName>
    <definedName name="stadija1">#REF!</definedName>
  </definedNames>
  <calcPr fullCalcOnLoad="1"/>
</workbook>
</file>

<file path=xl/sharedStrings.xml><?xml version="1.0" encoding="utf-8"?>
<sst xmlns="http://schemas.openxmlformats.org/spreadsheetml/2006/main" count="154" uniqueCount="102">
  <si>
    <t>Iekārtu un materiālu nosaukums un tehniskais raksturojums</t>
  </si>
  <si>
    <t xml:space="preserve"> PASŪTĪTĀJS:</t>
  </si>
  <si>
    <t xml:space="preserve">  OBJEKTS:</t>
  </si>
  <si>
    <t xml:space="preserve"> ATBILDĪGAIS PROJEKTĒTĀJS:</t>
  </si>
  <si>
    <t xml:space="preserve">  NOSAUKUMS:</t>
  </si>
  <si>
    <t xml:space="preserve"> PROJEKTĒTĀJS:</t>
  </si>
  <si>
    <t>_</t>
  </si>
  <si>
    <r>
      <t xml:space="preserve"> </t>
    </r>
    <r>
      <rPr>
        <sz val="6"/>
        <rFont val="Arial"/>
        <family val="2"/>
      </rPr>
      <t>PROJEKTĒJA</t>
    </r>
  </si>
  <si>
    <r>
      <t xml:space="preserve"> </t>
    </r>
    <r>
      <rPr>
        <sz val="6"/>
        <rFont val="Arial"/>
        <family val="2"/>
      </rPr>
      <t>IZSTRĀDĀJA</t>
    </r>
  </si>
  <si>
    <t>DOK. NR.</t>
  </si>
  <si>
    <t>DATUMS</t>
  </si>
  <si>
    <r>
      <t>STADIJA</t>
    </r>
  </si>
  <si>
    <t>TP</t>
  </si>
  <si>
    <t>FAILA Nr.</t>
  </si>
  <si>
    <r>
      <t>ã</t>
    </r>
    <r>
      <rPr>
        <sz val="7"/>
        <rFont val="Times New Roman"/>
        <family val="1"/>
      </rPr>
      <t xml:space="preserve"> projekta dokumentācija nav izmantojama citu objektu projektēšanai un celtniecībai bez saskaņošanas ar SIA “Daina EL”</t>
    </r>
  </si>
  <si>
    <t>Daudzums</t>
  </si>
  <si>
    <r>
      <t>PASŪTĪJUMA NR.</t>
    </r>
  </si>
  <si>
    <t>Pozicijas Nr.</t>
  </si>
  <si>
    <t xml:space="preserve">Mērvienība </t>
  </si>
  <si>
    <t>Veicamā darba īss apraksts</t>
  </si>
  <si>
    <t>Piezīmes</t>
  </si>
  <si>
    <t>2. Iekārtu un materiālu marku un tipu var aizvietot ar analogu izstrādājumu.</t>
  </si>
  <si>
    <t>3. Iekārtas un materiālus pirms pasūtīšanas saskaņot ar pasūtītāju.</t>
  </si>
  <si>
    <t>Galveno materiālu specifikācija un darbu saraksts</t>
  </si>
  <si>
    <t>1. Dotā materiālu specifikācija un darbu saraksts ir informatīvs materiāls, kas skatāms kopā ar rasējumiem.</t>
  </si>
  <si>
    <t xml:space="preserve"> BŪVPROJEKTA SADAĻAS VADĪTĀJS</t>
  </si>
  <si>
    <t>Materiāli</t>
  </si>
  <si>
    <t>Guntis Balulis</t>
  </si>
  <si>
    <t>-</t>
  </si>
  <si>
    <t>kompl.</t>
  </si>
  <si>
    <t>Transformatoru apakšstacija T-4407, Miera ielā 32, Salaspilī, Salaspils novadā, LV-2169</t>
  </si>
  <si>
    <t>2014-165_ELT-IS.xls</t>
  </si>
  <si>
    <t>16/02/2015</t>
  </si>
  <si>
    <t>2014-165</t>
  </si>
  <si>
    <t>Latvijas Universitātes aģentūra "Latvijas Universitātes Fizikas institūts
UR Reģ. Nr. 40003762329</t>
  </si>
  <si>
    <t>SIA „Daina EL”
Reģ.Nr.: 40002064218</t>
  </si>
  <si>
    <t>Eļļas transformators 20/0,4kV, hermētisks,630kVA, YynO sl.gr. ar sprieg.regulēš. ±2x2.5%</t>
  </si>
  <si>
    <t>m</t>
  </si>
  <si>
    <t>0,4kV kopne AT-80x6</t>
  </si>
  <si>
    <t>Vai analoga</t>
  </si>
  <si>
    <t>20/0,4kV elektroapgādes rekonstrukcija</t>
  </si>
  <si>
    <t>Cinkota plakandzelzs 40x4mm</t>
  </si>
  <si>
    <t>Vertikālais zemēšanas elektrods, cinkota apaļdzelzs L=1,5m</t>
  </si>
  <si>
    <t>gab</t>
  </si>
  <si>
    <t>Skatīt BK sadaļu</t>
  </si>
  <si>
    <t>Materiāli transformatora Nr.4 betona pamantes atjaunošanai</t>
  </si>
  <si>
    <t>Materiāli transformatora Nr.5 betona pamantes atjaunošanai</t>
  </si>
  <si>
    <t>Citi materiāli</t>
  </si>
  <si>
    <t>Skrūves un savienojuma elementi 0,4kV pievadu savienošanai</t>
  </si>
  <si>
    <t>Skrūves un savienojuma elementi 20kV pievadu savienošanai</t>
  </si>
  <si>
    <t>Precizēt uz vietas</t>
  </si>
  <si>
    <t>Zemējuma vads H07V-K-1x50mm2</t>
  </si>
  <si>
    <t>gab.</t>
  </si>
  <si>
    <t>Apaļdzezs un plakandzelzs krustojuma savienojums</t>
  </si>
  <si>
    <t>Plakandzelzs krustojuma savienojums</t>
  </si>
  <si>
    <t>20kV drošinātājs ,40A. Uzstādīša brīvgaisa sadalnē</t>
  </si>
  <si>
    <t>20kV kopne, AT-50x5</t>
  </si>
  <si>
    <t>Demontēt</t>
  </si>
  <si>
    <t>Esošie 20kV drošinātaji</t>
  </si>
  <si>
    <t>Esošā transformatora Nr.5 demontāža</t>
  </si>
  <si>
    <t>Darbu apjomi</t>
  </si>
  <si>
    <t>Tranšeja - bedre kabeļa vai citu apakšzemes komunikāciju apsekošanai (šurfēšana)</t>
  </si>
  <si>
    <t>Tranšeja horizontālam zemēšanas kontūram</t>
  </si>
  <si>
    <t>Teritorijas labiekārtošana</t>
  </si>
  <si>
    <t>m2</t>
  </si>
  <si>
    <t>Transformatora ar jaudu no 630 kVA demontāža</t>
  </si>
  <si>
    <t>Transformatora ar jaudu no 630 kVA montāža balsta TP, estakādē un taml.</t>
  </si>
  <si>
    <t>Transformatoru pamatu rekonstrukcija</t>
  </si>
  <si>
    <t>Horizontālā zemētāja montāža tranšejā</t>
  </si>
  <si>
    <t>Vertikālā zemētāja dziļumā  līdz 10 m montāža</t>
  </si>
  <si>
    <t>Zemēšanas kontūra pretestības mērīšana</t>
  </si>
  <si>
    <t>kontūrs</t>
  </si>
  <si>
    <t>Metināšanas darbi</t>
  </si>
  <si>
    <t>objekts</t>
  </si>
  <si>
    <t xml:space="preserve">Operatīvie pārslēgumi </t>
  </si>
  <si>
    <t>Ceļā uz objektu pavadītais laiks</t>
  </si>
  <si>
    <t>Pakalpojuma sniegšana ar kravas celšanas mehānismu</t>
  </si>
  <si>
    <t>Pakalpojuma sniegšana ar cilvēku celšanai paredzēto pacēlāja  mehānismu</t>
  </si>
  <si>
    <t>Speciālās tehnikas transportēšana</t>
  </si>
  <si>
    <t xml:space="preserve">Būvju, telpu iekšdarbi, ārdarbi kas nav sarakstā </t>
  </si>
  <si>
    <t>Cita rakstura Darbi kas nav iekļauti sarakstā</t>
  </si>
  <si>
    <t>EPL digitālā uzmērīšana</t>
  </si>
  <si>
    <t>Darbu organizācijas projekts</t>
  </si>
  <si>
    <t>Nodeva par Būvatļaujas nodošanu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</si>
  <si>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</si>
  <si>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</si>
  <si>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</si>
  <si>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</si>
  <si>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</si>
  <si>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</si>
  <si>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</si>
  <si>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</si>
  <si>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</si>
  <si>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</si>
  <si>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</si>
  <si>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</si>
  <si>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</si>
  <si>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</t>
  </si>
  <si>
    <t>17</t>
  </si>
  <si>
    <t>6 gab, 9m</t>
  </si>
  <si>
    <t>Metālkonstrukcijas transformatora Nr.5 uzstādīšanai</t>
  </si>
  <si>
    <t>ELT-IS-1(2)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</si>
</sst>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"/>
  </numFmts>
  <fonts count="65">
    <font>
      <sz val="10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7"/>
      <name val="Symbol"/>
      <family val="1"/>
    </font>
    <font>
      <sz val="7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10"/>
      <name val="Helv"/>
      <family val="0"/>
    </font>
    <font>
      <sz val="10"/>
      <color indexed="8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0"/>
      <name val="Arial Narrow"/>
      <family val="2"/>
    </font>
    <font>
      <sz val="10"/>
      <color indexed="4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0"/>
      <color rgb="FF92D050"/>
      <name val="Arial Narrow"/>
      <family val="2"/>
    </font>
    <font>
      <sz val="10"/>
      <color rgb="FF00B0F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0" fillId="30" borderId="7" applyNumberFormat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31" borderId="8" applyNumberFormat="0" applyFont="0" applyAlignment="0" applyProtection="0"/>
    <xf numFmtId="0" fontId="58" fillId="26" borderId="9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" fontId="1" fillId="0" borderId="7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5" fillId="0" borderId="0" xfId="64" applyFont="1">
      <alignment/>
      <protection/>
    </xf>
    <xf numFmtId="0" fontId="17" fillId="0" borderId="0" xfId="64" applyFont="1" applyBorder="1">
      <alignment/>
      <protection/>
    </xf>
    <xf numFmtId="0" fontId="17" fillId="0" borderId="0" xfId="64" applyFont="1">
      <alignment/>
      <protection/>
    </xf>
    <xf numFmtId="49" fontId="17" fillId="0" borderId="0" xfId="64" applyNumberFormat="1" applyFont="1" applyAlignment="1">
      <alignment horizontal="center"/>
      <protection/>
    </xf>
    <xf numFmtId="49" fontId="17" fillId="0" borderId="0" xfId="64" applyNumberFormat="1" applyFont="1">
      <alignment/>
      <protection/>
    </xf>
    <xf numFmtId="0" fontId="17" fillId="0" borderId="0" xfId="64" applyFont="1" applyAlignment="1">
      <alignment horizontal="right"/>
      <protection/>
    </xf>
    <xf numFmtId="0" fontId="16" fillId="0" borderId="0" xfId="64" applyFont="1" applyBorder="1">
      <alignment/>
      <protection/>
    </xf>
    <xf numFmtId="0" fontId="19" fillId="0" borderId="0" xfId="64" applyFont="1" applyBorder="1">
      <alignment/>
      <protection/>
    </xf>
    <xf numFmtId="0" fontId="19" fillId="0" borderId="0" xfId="64" applyFont="1" applyBorder="1" applyAlignment="1">
      <alignment horizontal="left"/>
      <protection/>
    </xf>
    <xf numFmtId="0" fontId="19" fillId="0" borderId="0" xfId="64" applyFont="1" applyBorder="1" applyAlignment="1">
      <alignment horizontal="left" vertical="center"/>
      <protection/>
    </xf>
    <xf numFmtId="0" fontId="18" fillId="0" borderId="0" xfId="64" applyFont="1" applyBorder="1" applyAlignment="1">
      <alignment horizontal="center" vertical="center"/>
      <protection/>
    </xf>
    <xf numFmtId="0" fontId="20" fillId="0" borderId="0" xfId="64" applyFont="1" applyBorder="1" applyAlignment="1">
      <alignment horizontal="center" vertical="center"/>
      <protection/>
    </xf>
    <xf numFmtId="0" fontId="20" fillId="0" borderId="0" xfId="64" applyFont="1" applyBorder="1" applyAlignment="1">
      <alignment horizontal="left" vertical="center"/>
      <protection/>
    </xf>
    <xf numFmtId="49" fontId="22" fillId="0" borderId="17" xfId="64" applyNumberFormat="1" applyFont="1" applyFill="1" applyBorder="1" applyAlignment="1">
      <alignment horizontal="center"/>
      <protection/>
    </xf>
    <xf numFmtId="0" fontId="19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9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vertical="center" wrapText="1"/>
    </xf>
    <xf numFmtId="49" fontId="19" fillId="0" borderId="17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19" fillId="0" borderId="17" xfId="0" applyFont="1" applyFill="1" applyBorder="1" applyAlignment="1">
      <alignment horizontal="center"/>
    </xf>
    <xf numFmtId="0" fontId="15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19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 locked="0"/>
    </xf>
    <xf numFmtId="0" fontId="19" fillId="0" borderId="17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/>
      <protection locked="0"/>
    </xf>
    <xf numFmtId="0" fontId="17" fillId="0" borderId="0" xfId="64" applyFont="1" applyBorder="1" applyAlignment="1">
      <alignment horizontal="center"/>
      <protection/>
    </xf>
    <xf numFmtId="0" fontId="17" fillId="0" borderId="0" xfId="64" applyFont="1" applyAlignment="1">
      <alignment horizontal="center"/>
      <protection/>
    </xf>
    <xf numFmtId="0" fontId="19" fillId="0" borderId="0" xfId="64" applyFont="1" applyBorder="1" applyAlignment="1">
      <alignment horizontal="center"/>
      <protection/>
    </xf>
    <xf numFmtId="0" fontId="21" fillId="0" borderId="0" xfId="64" applyFont="1" applyBorder="1" applyAlignment="1">
      <alignment horizontal="center"/>
      <protection/>
    </xf>
    <xf numFmtId="0" fontId="15" fillId="0" borderId="0" xfId="64" applyFont="1" applyAlignment="1">
      <alignment horizontal="center"/>
      <protection/>
    </xf>
    <xf numFmtId="0" fontId="1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5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172" fontId="0" fillId="0" borderId="0" xfId="0" applyNumberFormat="1" applyFont="1" applyFill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172" fontId="19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/>
    </xf>
    <xf numFmtId="49" fontId="19" fillId="0" borderId="17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24" xfId="0" applyFont="1" applyFill="1" applyBorder="1" applyAlignment="1" applyProtection="1">
      <alignment horizontal="left" wrapText="1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16" fillId="0" borderId="0" xfId="62" applyFont="1" applyBorder="1" applyAlignment="1" applyProtection="1">
      <alignment horizontal="center" vertical="center" wrapText="1"/>
      <protection locked="0"/>
    </xf>
    <xf numFmtId="0" fontId="18" fillId="0" borderId="0" xfId="62" applyFont="1" applyBorder="1" applyAlignment="1" applyProtection="1">
      <alignment horizontal="center" vertical="center" wrapText="1"/>
      <protection locked="0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arasts 2" xfId="62"/>
    <cellStyle name="Percent" xfId="63"/>
    <cellStyle name="Stils 1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9"/>
  <sheetViews>
    <sheetView tabSelected="1" view="pageBreakPreview" zoomScale="115" zoomScaleNormal="112" zoomScaleSheetLayoutView="115" workbookViewId="0" topLeftCell="A55">
      <selection activeCell="H11" sqref="H11"/>
    </sheetView>
  </sheetViews>
  <sheetFormatPr defaultColWidth="9.140625" defaultRowHeight="12.75" customHeight="1"/>
  <cols>
    <col min="1" max="1" width="11.00390625" style="7" customWidth="1"/>
    <col min="2" max="2" width="49.57421875" style="7" customWidth="1"/>
    <col min="3" max="5" width="12.7109375" style="7" customWidth="1"/>
    <col min="6" max="11" width="9.140625" style="82" customWidth="1"/>
    <col min="12" max="16384" width="9.140625" style="7" customWidth="1"/>
  </cols>
  <sheetData>
    <row r="1" spans="1:17" s="40" customFormat="1" ht="15.75">
      <c r="A1" s="148" t="s">
        <v>30</v>
      </c>
      <c r="B1" s="148"/>
      <c r="C1" s="148"/>
      <c r="D1" s="148"/>
      <c r="E1" s="148"/>
      <c r="F1" s="67"/>
      <c r="G1" s="67"/>
      <c r="H1" s="67"/>
      <c r="I1" s="67"/>
      <c r="J1" s="67"/>
      <c r="K1" s="67"/>
      <c r="L1" s="39"/>
      <c r="M1" s="39"/>
      <c r="N1" s="39"/>
      <c r="O1" s="39"/>
      <c r="P1" s="39"/>
      <c r="Q1" s="39"/>
    </row>
    <row r="2" spans="1:17" s="40" customFormat="1" ht="19.5" customHeight="1">
      <c r="A2" s="149"/>
      <c r="B2" s="149"/>
      <c r="C2" s="149"/>
      <c r="D2" s="149"/>
      <c r="E2" s="149"/>
      <c r="F2" s="67"/>
      <c r="G2" s="67"/>
      <c r="H2" s="67"/>
      <c r="I2" s="67"/>
      <c r="J2" s="67"/>
      <c r="K2" s="67"/>
      <c r="L2" s="39"/>
      <c r="M2" s="39"/>
      <c r="N2" s="39"/>
      <c r="O2" s="39"/>
      <c r="P2" s="39"/>
      <c r="Q2" s="39"/>
    </row>
    <row r="3" spans="1:11" s="40" customFormat="1" ht="15" customHeight="1">
      <c r="A3" s="41"/>
      <c r="B3" s="42"/>
      <c r="C3" s="41"/>
      <c r="D3" s="41"/>
      <c r="E3" s="43"/>
      <c r="F3" s="68"/>
      <c r="G3" s="68"/>
      <c r="H3" s="68"/>
      <c r="I3" s="68"/>
      <c r="J3" s="68"/>
      <c r="K3" s="68"/>
    </row>
    <row r="4" spans="1:11" s="45" customFormat="1" ht="15.75">
      <c r="A4" s="44" t="s">
        <v>40</v>
      </c>
      <c r="E4" s="46"/>
      <c r="F4" s="69"/>
      <c r="G4" s="69"/>
      <c r="H4" s="69"/>
      <c r="I4" s="69"/>
      <c r="J4" s="69"/>
      <c r="K4" s="69"/>
    </row>
    <row r="5" spans="1:11" s="45" customFormat="1" ht="17.25" customHeight="1">
      <c r="A5" s="47" t="s">
        <v>26</v>
      </c>
      <c r="B5" s="48"/>
      <c r="C5" s="49"/>
      <c r="D5" s="49"/>
      <c r="E5" s="50"/>
      <c r="F5" s="70"/>
      <c r="G5" s="69"/>
      <c r="H5" s="69"/>
      <c r="I5" s="69"/>
      <c r="J5" s="69"/>
      <c r="K5" s="69"/>
    </row>
    <row r="6" spans="1:11" s="38" customFormat="1" ht="13.5">
      <c r="A6" s="51" t="s">
        <v>17</v>
      </c>
      <c r="B6" s="51" t="s">
        <v>19</v>
      </c>
      <c r="C6" s="51" t="s">
        <v>18</v>
      </c>
      <c r="D6" s="51" t="s">
        <v>15</v>
      </c>
      <c r="E6" s="51" t="s">
        <v>20</v>
      </c>
      <c r="F6" s="71"/>
      <c r="G6" s="71"/>
      <c r="H6" s="71"/>
      <c r="I6" s="71"/>
      <c r="J6" s="71"/>
      <c r="K6" s="71"/>
    </row>
    <row r="7" spans="1:11" s="53" customFormat="1" ht="12.75">
      <c r="A7" s="54"/>
      <c r="B7" s="55"/>
      <c r="C7" s="52"/>
      <c r="D7" s="52"/>
      <c r="E7" s="56"/>
      <c r="F7" s="72"/>
      <c r="G7" s="73"/>
      <c r="H7" s="72"/>
      <c r="I7" s="72"/>
      <c r="J7" s="72"/>
      <c r="K7" s="72"/>
    </row>
    <row r="8" spans="1:11" s="53" customFormat="1" ht="25.5">
      <c r="A8" s="54" t="s">
        <v>84</v>
      </c>
      <c r="B8" s="55" t="s">
        <v>36</v>
      </c>
      <c r="C8" s="52" t="s">
        <v>29</v>
      </c>
      <c r="D8" s="91">
        <v>1</v>
      </c>
      <c r="E8" s="56"/>
      <c r="F8" s="72"/>
      <c r="G8" s="72"/>
      <c r="H8" s="72"/>
      <c r="I8" s="72"/>
      <c r="J8" s="72"/>
      <c r="K8" s="72"/>
    </row>
    <row r="9" spans="1:11" s="53" customFormat="1" ht="12.75">
      <c r="A9" s="54" t="s">
        <v>85</v>
      </c>
      <c r="B9" s="55" t="s">
        <v>38</v>
      </c>
      <c r="C9" s="52" t="s">
        <v>37</v>
      </c>
      <c r="D9" s="91">
        <f>4*0.6+0.6</f>
        <v>3</v>
      </c>
      <c r="E9" s="90" t="s">
        <v>39</v>
      </c>
      <c r="F9" s="72"/>
      <c r="G9" s="72"/>
      <c r="H9" s="72"/>
      <c r="I9" s="72"/>
      <c r="J9" s="72"/>
      <c r="K9" s="72"/>
    </row>
    <row r="10" spans="1:11" s="53" customFormat="1" ht="12.75">
      <c r="A10" s="54" t="s">
        <v>86</v>
      </c>
      <c r="B10" s="55" t="s">
        <v>56</v>
      </c>
      <c r="C10" s="52" t="s">
        <v>37</v>
      </c>
      <c r="D10" s="91">
        <f>3*0.4+0.8</f>
        <v>2</v>
      </c>
      <c r="E10" s="90" t="s">
        <v>39</v>
      </c>
      <c r="F10" s="72"/>
      <c r="G10" s="72"/>
      <c r="H10" s="72"/>
      <c r="I10" s="72"/>
      <c r="J10" s="72"/>
      <c r="K10" s="72"/>
    </row>
    <row r="11" spans="1:16" s="53" customFormat="1" ht="12.75">
      <c r="A11" s="54" t="s">
        <v>87</v>
      </c>
      <c r="B11" s="55" t="s">
        <v>41</v>
      </c>
      <c r="C11" s="52" t="s">
        <v>37</v>
      </c>
      <c r="D11" s="91">
        <f>7*4+3.5*3+10+10+1.5</f>
        <v>60</v>
      </c>
      <c r="E11" s="89"/>
      <c r="F11" s="72"/>
      <c r="G11" s="72"/>
      <c r="H11" s="72"/>
      <c r="I11" s="72"/>
      <c r="J11" s="72"/>
      <c r="K11" s="72"/>
      <c r="N11" s="86">
        <v>1</v>
      </c>
      <c r="O11" s="86"/>
      <c r="P11" s="86"/>
    </row>
    <row r="12" spans="1:11" s="53" customFormat="1" ht="12.75">
      <c r="A12" s="54" t="s">
        <v>88</v>
      </c>
      <c r="B12" s="55" t="s">
        <v>42</v>
      </c>
      <c r="C12" s="52" t="s">
        <v>43</v>
      </c>
      <c r="D12" s="91">
        <f>6*6</f>
        <v>36</v>
      </c>
      <c r="E12" s="90" t="s">
        <v>99</v>
      </c>
      <c r="F12" s="72"/>
      <c r="G12" s="72"/>
      <c r="H12" s="72"/>
      <c r="I12" s="72"/>
      <c r="J12" s="72"/>
      <c r="K12" s="72"/>
    </row>
    <row r="13" spans="1:11" s="53" customFormat="1" ht="12.75">
      <c r="A13" s="54" t="s">
        <v>89</v>
      </c>
      <c r="B13" s="55" t="s">
        <v>48</v>
      </c>
      <c r="C13" s="52" t="s">
        <v>29</v>
      </c>
      <c r="D13" s="91">
        <v>1</v>
      </c>
      <c r="E13" s="89" t="s">
        <v>50</v>
      </c>
      <c r="F13" s="72"/>
      <c r="G13" s="72"/>
      <c r="H13" s="72"/>
      <c r="I13" s="72"/>
      <c r="J13" s="72"/>
      <c r="K13" s="72"/>
    </row>
    <row r="14" spans="1:11" s="53" customFormat="1" ht="12.75">
      <c r="A14" s="54" t="s">
        <v>90</v>
      </c>
      <c r="B14" s="55" t="s">
        <v>49</v>
      </c>
      <c r="C14" s="52" t="s">
        <v>29</v>
      </c>
      <c r="D14" s="91">
        <v>1</v>
      </c>
      <c r="E14" s="89" t="s">
        <v>50</v>
      </c>
      <c r="F14" s="72"/>
      <c r="G14" s="72"/>
      <c r="H14" s="72"/>
      <c r="I14" s="72"/>
      <c r="J14" s="72"/>
      <c r="K14" s="72"/>
    </row>
    <row r="15" spans="1:11" s="53" customFormat="1" ht="12.75">
      <c r="A15" s="54" t="s">
        <v>91</v>
      </c>
      <c r="B15" s="55" t="s">
        <v>51</v>
      </c>
      <c r="C15" s="52" t="s">
        <v>37</v>
      </c>
      <c r="D15" s="91">
        <v>3</v>
      </c>
      <c r="E15" s="89"/>
      <c r="F15" s="72"/>
      <c r="G15" s="72"/>
      <c r="H15" s="72"/>
      <c r="I15" s="72"/>
      <c r="J15" s="72"/>
      <c r="K15" s="72"/>
    </row>
    <row r="16" spans="1:11" s="53" customFormat="1" ht="12.75">
      <c r="A16" s="54" t="s">
        <v>92</v>
      </c>
      <c r="B16" s="55" t="s">
        <v>53</v>
      </c>
      <c r="C16" s="52" t="s">
        <v>52</v>
      </c>
      <c r="D16" s="91">
        <v>6</v>
      </c>
      <c r="E16" s="89"/>
      <c r="F16" s="72"/>
      <c r="G16" s="72"/>
      <c r="H16" s="72"/>
      <c r="I16" s="72"/>
      <c r="J16" s="72"/>
      <c r="K16" s="72"/>
    </row>
    <row r="17" spans="1:11" s="53" customFormat="1" ht="12.75">
      <c r="A17" s="54" t="s">
        <v>93</v>
      </c>
      <c r="B17" s="55" t="s">
        <v>54</v>
      </c>
      <c r="C17" s="52" t="s">
        <v>52</v>
      </c>
      <c r="D17" s="91">
        <v>2</v>
      </c>
      <c r="E17" s="89"/>
      <c r="F17" s="72"/>
      <c r="G17" s="72"/>
      <c r="H17" s="72"/>
      <c r="I17" s="72"/>
      <c r="J17" s="72"/>
      <c r="K17" s="72"/>
    </row>
    <row r="18" spans="1:11" s="57" customFormat="1" ht="12.75">
      <c r="A18" s="54" t="s">
        <v>94</v>
      </c>
      <c r="B18" s="55" t="s">
        <v>55</v>
      </c>
      <c r="C18" s="52" t="s">
        <v>52</v>
      </c>
      <c r="D18" s="91">
        <v>3</v>
      </c>
      <c r="E18" s="89"/>
      <c r="F18" s="73"/>
      <c r="G18" s="73"/>
      <c r="H18" s="73"/>
      <c r="I18" s="73"/>
      <c r="J18" s="73"/>
      <c r="K18" s="73"/>
    </row>
    <row r="19" spans="1:11" s="57" customFormat="1" ht="12.75">
      <c r="A19" s="54" t="s">
        <v>95</v>
      </c>
      <c r="B19" s="55" t="s">
        <v>100</v>
      </c>
      <c r="C19" s="52" t="s">
        <v>29</v>
      </c>
      <c r="D19" s="88">
        <v>1</v>
      </c>
      <c r="E19" s="89" t="s">
        <v>44</v>
      </c>
      <c r="F19" s="73"/>
      <c r="G19" s="73"/>
      <c r="H19" s="73"/>
      <c r="I19" s="73"/>
      <c r="J19" s="73"/>
      <c r="K19" s="73"/>
    </row>
    <row r="20" spans="1:11" s="57" customFormat="1" ht="12.75">
      <c r="A20" s="54" t="s">
        <v>96</v>
      </c>
      <c r="B20" s="55" t="s">
        <v>45</v>
      </c>
      <c r="C20" s="52" t="s">
        <v>29</v>
      </c>
      <c r="D20" s="52">
        <v>1</v>
      </c>
      <c r="E20" s="89" t="s">
        <v>44</v>
      </c>
      <c r="F20" s="73"/>
      <c r="G20" s="73"/>
      <c r="H20" s="73"/>
      <c r="I20" s="73"/>
      <c r="J20" s="73"/>
      <c r="K20" s="73"/>
    </row>
    <row r="21" spans="1:11" s="53" customFormat="1" ht="12.75">
      <c r="A21" s="58">
        <v>14</v>
      </c>
      <c r="B21" s="55" t="s">
        <v>46</v>
      </c>
      <c r="C21" s="52" t="s">
        <v>29</v>
      </c>
      <c r="D21" s="52">
        <v>1</v>
      </c>
      <c r="E21" s="89" t="s">
        <v>44</v>
      </c>
      <c r="F21" s="72"/>
      <c r="G21" s="72"/>
      <c r="H21" s="72"/>
      <c r="I21" s="72"/>
      <c r="J21" s="72"/>
      <c r="K21" s="72"/>
    </row>
    <row r="22" spans="1:11" s="53" customFormat="1" ht="12.75">
      <c r="A22" s="58">
        <v>15</v>
      </c>
      <c r="B22" s="55" t="s">
        <v>47</v>
      </c>
      <c r="C22" s="52" t="s">
        <v>29</v>
      </c>
      <c r="D22" s="52">
        <v>1</v>
      </c>
      <c r="E22" s="89"/>
      <c r="F22" s="72"/>
      <c r="G22" s="72"/>
      <c r="H22" s="72"/>
      <c r="I22" s="72"/>
      <c r="J22" s="72"/>
      <c r="K22" s="72"/>
    </row>
    <row r="23" spans="1:11" s="53" customFormat="1" ht="12.75">
      <c r="A23" s="58"/>
      <c r="B23" s="55"/>
      <c r="C23" s="52"/>
      <c r="D23" s="52"/>
      <c r="E23" s="89"/>
      <c r="F23" s="72"/>
      <c r="G23" s="72"/>
      <c r="H23" s="72"/>
      <c r="I23" s="72"/>
      <c r="J23" s="72"/>
      <c r="K23" s="72"/>
    </row>
    <row r="24" spans="1:11" s="59" customFormat="1" ht="12.75">
      <c r="A24" s="54"/>
      <c r="B24" s="92" t="s">
        <v>57</v>
      </c>
      <c r="C24" s="52"/>
      <c r="D24" s="88"/>
      <c r="E24" s="89"/>
      <c r="F24" s="74"/>
      <c r="G24" s="74"/>
      <c r="H24" s="74"/>
      <c r="I24" s="74"/>
      <c r="J24" s="74"/>
      <c r="K24" s="74"/>
    </row>
    <row r="25" spans="1:11" s="60" customFormat="1" ht="12.75">
      <c r="A25" s="54" t="s">
        <v>97</v>
      </c>
      <c r="B25" s="55" t="s">
        <v>58</v>
      </c>
      <c r="C25" s="52" t="s">
        <v>52</v>
      </c>
      <c r="D25" s="52">
        <v>3</v>
      </c>
      <c r="E25" s="89"/>
      <c r="F25" s="75"/>
      <c r="G25" s="75"/>
      <c r="H25" s="75"/>
      <c r="I25" s="75"/>
      <c r="J25" s="75"/>
      <c r="K25" s="75"/>
    </row>
    <row r="26" spans="1:14" s="53" customFormat="1" ht="12.75">
      <c r="A26" s="54" t="s">
        <v>98</v>
      </c>
      <c r="B26" s="55" t="s">
        <v>59</v>
      </c>
      <c r="C26" s="52" t="s">
        <v>52</v>
      </c>
      <c r="D26" s="52">
        <v>1</v>
      </c>
      <c r="E26" s="89"/>
      <c r="F26" s="72"/>
      <c r="G26" s="85"/>
      <c r="H26" s="85"/>
      <c r="I26" s="83"/>
      <c r="J26" s="84"/>
      <c r="K26" s="86"/>
      <c r="L26" s="86"/>
      <c r="M26" s="86"/>
      <c r="N26" s="86">
        <v>18</v>
      </c>
    </row>
    <row r="27" spans="1:14" s="53" customFormat="1" ht="12.75">
      <c r="A27" s="58"/>
      <c r="B27" s="55"/>
      <c r="C27" s="52"/>
      <c r="D27" s="52"/>
      <c r="E27" s="89"/>
      <c r="F27" s="87"/>
      <c r="G27" s="86"/>
      <c r="H27" s="86"/>
      <c r="I27" s="83"/>
      <c r="J27" s="84"/>
      <c r="K27" s="86"/>
      <c r="L27" s="86"/>
      <c r="M27" s="86"/>
      <c r="N27" s="86"/>
    </row>
    <row r="28" spans="1:11" s="53" customFormat="1" ht="12.75">
      <c r="A28" s="58" t="s">
        <v>60</v>
      </c>
      <c r="B28" s="55"/>
      <c r="C28" s="52"/>
      <c r="D28" s="52"/>
      <c r="E28" s="89"/>
      <c r="F28" s="72"/>
      <c r="G28" s="72"/>
      <c r="H28" s="86"/>
      <c r="I28" s="72"/>
      <c r="J28" s="72"/>
      <c r="K28" s="72"/>
    </row>
    <row r="29" spans="1:11" s="53" customFormat="1" ht="25.5">
      <c r="A29" s="58">
        <v>11102</v>
      </c>
      <c r="B29" s="55" t="s">
        <v>61</v>
      </c>
      <c r="C29" s="52" t="s">
        <v>52</v>
      </c>
      <c r="D29" s="52">
        <v>2</v>
      </c>
      <c r="E29" s="89"/>
      <c r="F29" s="72"/>
      <c r="G29" s="72"/>
      <c r="H29" s="86"/>
      <c r="I29" s="72"/>
      <c r="J29" s="72"/>
      <c r="K29" s="72"/>
    </row>
    <row r="30" spans="1:11" s="53" customFormat="1" ht="12.75">
      <c r="A30" s="58">
        <v>11106</v>
      </c>
      <c r="B30" s="55" t="s">
        <v>62</v>
      </c>
      <c r="C30" s="52" t="s">
        <v>37</v>
      </c>
      <c r="D30" s="52">
        <v>55</v>
      </c>
      <c r="E30" s="89"/>
      <c r="F30" s="72"/>
      <c r="G30" s="72"/>
      <c r="H30" s="72"/>
      <c r="I30" s="72"/>
      <c r="J30" s="72"/>
      <c r="K30" s="72"/>
    </row>
    <row r="31" spans="1:11" s="53" customFormat="1" ht="12.75">
      <c r="A31" s="58">
        <v>11607</v>
      </c>
      <c r="B31" s="55" t="s">
        <v>63</v>
      </c>
      <c r="C31" s="52" t="s">
        <v>64</v>
      </c>
      <c r="D31" s="52">
        <f>55*0.5</f>
        <v>27.5</v>
      </c>
      <c r="E31" s="89"/>
      <c r="F31" s="72"/>
      <c r="G31" s="72"/>
      <c r="H31" s="72"/>
      <c r="I31" s="72"/>
      <c r="J31" s="72"/>
      <c r="K31" s="72"/>
    </row>
    <row r="32" spans="1:11" s="53" customFormat="1" ht="25.5">
      <c r="A32" s="58">
        <v>17503</v>
      </c>
      <c r="B32" s="55" t="s">
        <v>66</v>
      </c>
      <c r="C32" s="52" t="s">
        <v>52</v>
      </c>
      <c r="D32" s="52">
        <v>1</v>
      </c>
      <c r="E32" s="89"/>
      <c r="F32" s="72"/>
      <c r="G32" s="72"/>
      <c r="H32" s="72"/>
      <c r="I32" s="72"/>
      <c r="J32" s="72"/>
      <c r="K32" s="72"/>
    </row>
    <row r="33" spans="1:11" s="53" customFormat="1" ht="12.75">
      <c r="A33" s="58">
        <v>17528</v>
      </c>
      <c r="B33" s="55" t="s">
        <v>65</v>
      </c>
      <c r="C33" s="52" t="s">
        <v>52</v>
      </c>
      <c r="D33" s="52">
        <v>1</v>
      </c>
      <c r="E33" s="89"/>
      <c r="F33" s="72"/>
      <c r="G33" s="72"/>
      <c r="H33" s="72"/>
      <c r="I33" s="72"/>
      <c r="J33" s="72"/>
      <c r="K33" s="72"/>
    </row>
    <row r="34" spans="1:11" s="53" customFormat="1" ht="12.75">
      <c r="A34" s="58" t="s">
        <v>28</v>
      </c>
      <c r="B34" s="55" t="s">
        <v>67</v>
      </c>
      <c r="C34" s="52" t="s">
        <v>52</v>
      </c>
      <c r="D34" s="52">
        <v>2</v>
      </c>
      <c r="E34" s="89" t="s">
        <v>44</v>
      </c>
      <c r="F34" s="72"/>
      <c r="G34" s="72"/>
      <c r="H34" s="72"/>
      <c r="I34" s="72"/>
      <c r="J34" s="72"/>
      <c r="K34" s="72"/>
    </row>
    <row r="35" spans="1:11" s="53" customFormat="1" ht="12.75">
      <c r="A35" s="58">
        <v>18101</v>
      </c>
      <c r="B35" s="55" t="s">
        <v>68</v>
      </c>
      <c r="C35" s="52" t="s">
        <v>37</v>
      </c>
      <c r="D35" s="52">
        <v>60</v>
      </c>
      <c r="E35" s="89"/>
      <c r="F35" s="72"/>
      <c r="G35" s="72"/>
      <c r="H35" s="72"/>
      <c r="I35" s="72"/>
      <c r="J35" s="72"/>
      <c r="K35" s="72"/>
    </row>
    <row r="36" spans="1:11" s="53" customFormat="1" ht="12.75">
      <c r="A36" s="58">
        <v>18203</v>
      </c>
      <c r="B36" s="55" t="s">
        <v>69</v>
      </c>
      <c r="C36" s="52" t="s">
        <v>43</v>
      </c>
      <c r="D36" s="52">
        <v>6</v>
      </c>
      <c r="E36" s="89"/>
      <c r="F36" s="72"/>
      <c r="G36" s="72"/>
      <c r="H36" s="72"/>
      <c r="I36" s="72"/>
      <c r="J36" s="72"/>
      <c r="K36" s="72"/>
    </row>
    <row r="37" spans="1:11" s="53" customFormat="1" ht="12.75">
      <c r="A37" s="58">
        <v>19101</v>
      </c>
      <c r="B37" s="55" t="s">
        <v>70</v>
      </c>
      <c r="C37" s="52" t="s">
        <v>71</v>
      </c>
      <c r="D37" s="52">
        <v>1</v>
      </c>
      <c r="E37" s="89"/>
      <c r="F37" s="72"/>
      <c r="G37" s="72"/>
      <c r="H37" s="72"/>
      <c r="I37" s="72"/>
      <c r="J37" s="72"/>
      <c r="K37" s="72"/>
    </row>
    <row r="38" spans="1:12" s="57" customFormat="1" ht="12.75">
      <c r="A38" s="58">
        <v>19203</v>
      </c>
      <c r="B38" s="55" t="s">
        <v>72</v>
      </c>
      <c r="C38" s="52" t="s">
        <v>73</v>
      </c>
      <c r="D38" s="52">
        <v>1</v>
      </c>
      <c r="E38" s="89"/>
      <c r="F38" s="72"/>
      <c r="G38" s="85"/>
      <c r="H38" s="85"/>
      <c r="I38" s="86"/>
      <c r="J38" s="86"/>
      <c r="K38" s="87"/>
      <c r="L38" s="87"/>
    </row>
    <row r="39" spans="1:11" s="57" customFormat="1" ht="12.75">
      <c r="A39" s="58">
        <v>19206</v>
      </c>
      <c r="B39" s="55" t="s">
        <v>74</v>
      </c>
      <c r="C39" s="52" t="s">
        <v>73</v>
      </c>
      <c r="D39" s="52">
        <v>1</v>
      </c>
      <c r="E39" s="89"/>
      <c r="F39" s="73"/>
      <c r="G39" s="73"/>
      <c r="H39" s="73"/>
      <c r="I39" s="73"/>
      <c r="J39" s="73"/>
      <c r="K39" s="73"/>
    </row>
    <row r="40" spans="1:11" s="53" customFormat="1" ht="12.75">
      <c r="A40" s="58">
        <v>19207</v>
      </c>
      <c r="B40" s="55" t="s">
        <v>75</v>
      </c>
      <c r="C40" s="52" t="s">
        <v>73</v>
      </c>
      <c r="D40" s="52">
        <v>1</v>
      </c>
      <c r="E40" s="89"/>
      <c r="F40" s="72"/>
      <c r="G40" s="72"/>
      <c r="H40" s="72"/>
      <c r="I40" s="72"/>
      <c r="J40" s="72"/>
      <c r="K40" s="72"/>
    </row>
    <row r="41" spans="1:11" s="57" customFormat="1" ht="12.75">
      <c r="A41" s="58">
        <v>19208</v>
      </c>
      <c r="B41" s="55" t="s">
        <v>76</v>
      </c>
      <c r="C41" s="52" t="s">
        <v>73</v>
      </c>
      <c r="D41" s="52">
        <v>1</v>
      </c>
      <c r="E41" s="89"/>
      <c r="F41" s="73"/>
      <c r="G41" s="73"/>
      <c r="H41" s="73"/>
      <c r="I41" s="73"/>
      <c r="J41" s="73"/>
      <c r="K41" s="73"/>
    </row>
    <row r="42" spans="1:11" s="63" customFormat="1" ht="25.5">
      <c r="A42" s="58">
        <v>19211</v>
      </c>
      <c r="B42" s="55" t="s">
        <v>77</v>
      </c>
      <c r="C42" s="52" t="s">
        <v>73</v>
      </c>
      <c r="D42" s="52">
        <v>1</v>
      </c>
      <c r="E42" s="89"/>
      <c r="F42" s="76"/>
      <c r="G42" s="76"/>
      <c r="H42" s="76"/>
      <c r="I42" s="76"/>
      <c r="J42" s="76"/>
      <c r="K42" s="76"/>
    </row>
    <row r="43" spans="1:11" s="38" customFormat="1" ht="12.75">
      <c r="A43" s="58">
        <v>19212</v>
      </c>
      <c r="B43" s="55" t="s">
        <v>78</v>
      </c>
      <c r="C43" s="52" t="s">
        <v>73</v>
      </c>
      <c r="D43" s="52">
        <v>1</v>
      </c>
      <c r="E43" s="89"/>
      <c r="F43" s="71"/>
      <c r="G43" s="71"/>
      <c r="H43" s="71"/>
      <c r="I43" s="71"/>
      <c r="J43" s="71"/>
      <c r="K43" s="71"/>
    </row>
    <row r="44" spans="1:11" s="63" customFormat="1" ht="12.75" customHeight="1">
      <c r="A44" s="64"/>
      <c r="B44" s="61"/>
      <c r="C44" s="62"/>
      <c r="D44" s="62"/>
      <c r="E44" s="62"/>
      <c r="F44" s="77"/>
      <c r="G44" s="76"/>
      <c r="H44" s="76"/>
      <c r="I44" s="76"/>
      <c r="J44" s="76"/>
      <c r="K44" s="76"/>
    </row>
    <row r="45" spans="1:11" s="63" customFormat="1" ht="12.75" customHeight="1">
      <c r="A45" s="150"/>
      <c r="B45" s="151"/>
      <c r="C45" s="151"/>
      <c r="D45" s="151"/>
      <c r="E45" s="152"/>
      <c r="F45" s="78"/>
      <c r="G45" s="79"/>
      <c r="H45" s="79"/>
      <c r="I45" s="76"/>
      <c r="J45" s="76"/>
      <c r="K45" s="76"/>
    </row>
    <row r="46" spans="1:8" ht="12.75" customHeight="1">
      <c r="A46" s="153" t="s">
        <v>24</v>
      </c>
      <c r="B46" s="154"/>
      <c r="C46" s="154"/>
      <c r="D46" s="154"/>
      <c r="E46" s="155"/>
      <c r="F46" s="80"/>
      <c r="G46" s="80"/>
      <c r="H46" s="81"/>
    </row>
    <row r="47" spans="1:8" ht="12.75" customHeight="1">
      <c r="A47" s="145" t="s">
        <v>21</v>
      </c>
      <c r="B47" s="146"/>
      <c r="C47" s="146"/>
      <c r="D47" s="146"/>
      <c r="E47" s="147"/>
      <c r="F47" s="80"/>
      <c r="G47" s="80"/>
      <c r="H47" s="81"/>
    </row>
    <row r="48" spans="1:8" ht="12.75" customHeight="1">
      <c r="A48" s="156" t="s">
        <v>22</v>
      </c>
      <c r="B48" s="157"/>
      <c r="C48" s="157"/>
      <c r="D48" s="157"/>
      <c r="E48" s="158"/>
      <c r="F48" s="80"/>
      <c r="G48" s="80"/>
      <c r="H48" s="81"/>
    </row>
    <row r="49" spans="1:8" ht="12.75" customHeight="1">
      <c r="A49" s="96" t="s">
        <v>1</v>
      </c>
      <c r="B49" s="142"/>
      <c r="C49" s="100" t="s">
        <v>5</v>
      </c>
      <c r="D49" s="101"/>
      <c r="E49" s="102"/>
      <c r="F49" s="81"/>
      <c r="G49" s="81"/>
      <c r="H49" s="81"/>
    </row>
    <row r="50" spans="1:8" ht="12.75" customHeight="1">
      <c r="A50" s="136" t="s">
        <v>34</v>
      </c>
      <c r="B50" s="137"/>
      <c r="C50" s="140"/>
      <c r="D50" s="127"/>
      <c r="E50" s="36"/>
      <c r="F50" s="81"/>
      <c r="G50" s="81"/>
      <c r="H50" s="81"/>
    </row>
    <row r="51" spans="1:8" ht="12.75" customHeight="1">
      <c r="A51" s="138"/>
      <c r="B51" s="139"/>
      <c r="C51" s="140"/>
      <c r="D51" s="127"/>
      <c r="E51" s="36"/>
      <c r="F51" s="81"/>
      <c r="G51" s="81"/>
      <c r="H51" s="81"/>
    </row>
    <row r="52" spans="1:5" ht="12.75" customHeight="1">
      <c r="A52" s="96" t="s">
        <v>3</v>
      </c>
      <c r="B52" s="142"/>
      <c r="C52" s="118"/>
      <c r="D52" s="141"/>
      <c r="E52" s="37"/>
    </row>
    <row r="53" spans="1:5" ht="12.75" customHeight="1">
      <c r="A53" s="136" t="s">
        <v>35</v>
      </c>
      <c r="B53" s="137"/>
      <c r="C53" s="96" t="s">
        <v>25</v>
      </c>
      <c r="D53" s="143"/>
      <c r="E53" s="144"/>
    </row>
    <row r="54" spans="1:5" ht="12.75" customHeight="1">
      <c r="A54" s="138"/>
      <c r="B54" s="139"/>
      <c r="C54" s="98" t="s">
        <v>27</v>
      </c>
      <c r="D54" s="133"/>
      <c r="E54" s="99"/>
    </row>
    <row r="55" spans="1:5" ht="12.75" customHeight="1">
      <c r="A55" s="100" t="s">
        <v>2</v>
      </c>
      <c r="B55" s="101"/>
      <c r="C55" s="130" t="s">
        <v>7</v>
      </c>
      <c r="D55" s="131"/>
      <c r="E55" s="132"/>
    </row>
    <row r="56" spans="1:5" ht="12.75" customHeight="1">
      <c r="A56" s="110" t="s">
        <v>30</v>
      </c>
      <c r="B56" s="111"/>
      <c r="C56" s="98" t="s">
        <v>27</v>
      </c>
      <c r="D56" s="133"/>
      <c r="E56" s="99"/>
    </row>
    <row r="57" spans="1:5" ht="12.75" customHeight="1">
      <c r="A57" s="112"/>
      <c r="B57" s="113"/>
      <c r="C57" s="130" t="s">
        <v>8</v>
      </c>
      <c r="D57" s="131"/>
      <c r="E57" s="132"/>
    </row>
    <row r="58" spans="1:5" ht="12.75" customHeight="1">
      <c r="A58" s="100" t="s">
        <v>4</v>
      </c>
      <c r="B58" s="101"/>
      <c r="C58" s="98" t="s">
        <v>28</v>
      </c>
      <c r="D58" s="133"/>
      <c r="E58" s="99"/>
    </row>
    <row r="59" spans="1:5" ht="12.75" customHeight="1">
      <c r="A59" s="114" t="s">
        <v>23</v>
      </c>
      <c r="B59" s="115"/>
      <c r="C59" s="35" t="s">
        <v>11</v>
      </c>
      <c r="D59" s="96" t="s">
        <v>16</v>
      </c>
      <c r="E59" s="97"/>
    </row>
    <row r="60" spans="1:5" ht="12.75" customHeight="1">
      <c r="A60" s="116"/>
      <c r="B60" s="117"/>
      <c r="C60" s="3" t="s">
        <v>12</v>
      </c>
      <c r="D60" s="134" t="s">
        <v>33</v>
      </c>
      <c r="E60" s="135"/>
    </row>
    <row r="61" spans="1:5" ht="12.75" customHeight="1">
      <c r="A61" s="96" t="s">
        <v>13</v>
      </c>
      <c r="B61" s="97"/>
      <c r="C61" s="2" t="s">
        <v>10</v>
      </c>
      <c r="D61" s="1" t="s">
        <v>9</v>
      </c>
      <c r="E61" s="103" t="s">
        <v>6</v>
      </c>
    </row>
    <row r="62" spans="1:5" ht="12.75" customHeight="1">
      <c r="A62" s="98" t="s">
        <v>31</v>
      </c>
      <c r="B62" s="99"/>
      <c r="C62" s="34" t="s">
        <v>32</v>
      </c>
      <c r="D62" s="4" t="s">
        <v>101</v>
      </c>
      <c r="E62" s="104"/>
    </row>
    <row r="63" spans="1:5" ht="12.75" customHeight="1">
      <c r="A63" s="107" t="s">
        <v>14</v>
      </c>
      <c r="B63" s="108"/>
      <c r="C63" s="108"/>
      <c r="D63" s="108"/>
      <c r="E63" s="109"/>
    </row>
    <row r="64" spans="1:11" s="38" customFormat="1" ht="13.5">
      <c r="A64" s="51" t="s">
        <v>17</v>
      </c>
      <c r="B64" s="51" t="s">
        <v>0</v>
      </c>
      <c r="C64" s="51" t="s">
        <v>18</v>
      </c>
      <c r="D64" s="51" t="s">
        <v>15</v>
      </c>
      <c r="E64" s="51" t="s">
        <v>20</v>
      </c>
      <c r="F64" s="71"/>
      <c r="G64" s="71"/>
      <c r="H64" s="71"/>
      <c r="I64" s="71"/>
      <c r="J64" s="71"/>
      <c r="K64" s="71"/>
    </row>
    <row r="65" spans="1:11" s="63" customFormat="1" ht="12.75" customHeight="1">
      <c r="A65" s="64"/>
      <c r="B65" s="61"/>
      <c r="C65" s="62"/>
      <c r="D65" s="62"/>
      <c r="E65" s="62"/>
      <c r="F65" s="77"/>
      <c r="G65" s="76"/>
      <c r="H65" s="76"/>
      <c r="I65" s="76"/>
      <c r="J65" s="76"/>
      <c r="K65" s="76"/>
    </row>
    <row r="66" spans="1:11" s="63" customFormat="1" ht="12.75" customHeight="1">
      <c r="A66" s="58">
        <v>19213</v>
      </c>
      <c r="B66" s="55" t="s">
        <v>79</v>
      </c>
      <c r="C66" s="52" t="s">
        <v>73</v>
      </c>
      <c r="D66" s="52">
        <v>1</v>
      </c>
      <c r="E66" s="89"/>
      <c r="F66" s="76"/>
      <c r="G66" s="76"/>
      <c r="H66" s="76"/>
      <c r="I66" s="76"/>
      <c r="J66" s="76"/>
      <c r="K66" s="76"/>
    </row>
    <row r="67" spans="1:11" s="63" customFormat="1" ht="12.75" customHeight="1">
      <c r="A67" s="58">
        <v>19214</v>
      </c>
      <c r="B67" s="55" t="s">
        <v>80</v>
      </c>
      <c r="C67" s="52" t="s">
        <v>73</v>
      </c>
      <c r="D67" s="52">
        <v>1</v>
      </c>
      <c r="E67" s="89"/>
      <c r="F67" s="76"/>
      <c r="G67" s="76"/>
      <c r="H67" s="76"/>
      <c r="I67" s="76"/>
      <c r="J67" s="76"/>
      <c r="K67" s="76"/>
    </row>
    <row r="68" spans="1:11" s="63" customFormat="1" ht="12.75" customHeight="1">
      <c r="A68" s="58">
        <v>19304</v>
      </c>
      <c r="B68" s="55" t="s">
        <v>81</v>
      </c>
      <c r="C68" s="52" t="s">
        <v>73</v>
      </c>
      <c r="D68" s="52">
        <v>1</v>
      </c>
      <c r="E68" s="89"/>
      <c r="F68" s="76"/>
      <c r="G68" s="76"/>
      <c r="H68" s="76"/>
      <c r="I68" s="76"/>
      <c r="J68" s="76"/>
      <c r="K68" s="76"/>
    </row>
    <row r="69" spans="1:11" s="63" customFormat="1" ht="12.75" customHeight="1">
      <c r="A69" s="58">
        <v>19308</v>
      </c>
      <c r="B69" s="55" t="s">
        <v>82</v>
      </c>
      <c r="C69" s="52" t="s">
        <v>73</v>
      </c>
      <c r="D69" s="52">
        <v>1</v>
      </c>
      <c r="E69" s="89"/>
      <c r="F69" s="76"/>
      <c r="G69" s="76"/>
      <c r="H69" s="76"/>
      <c r="I69" s="76"/>
      <c r="J69" s="76"/>
      <c r="K69" s="76"/>
    </row>
    <row r="70" spans="1:11" s="63" customFormat="1" ht="12.75" customHeight="1">
      <c r="A70" s="58">
        <v>19410</v>
      </c>
      <c r="B70" s="55" t="s">
        <v>83</v>
      </c>
      <c r="C70" s="52" t="s">
        <v>73</v>
      </c>
      <c r="D70" s="52">
        <v>1</v>
      </c>
      <c r="E70" s="89"/>
      <c r="F70" s="76"/>
      <c r="G70" s="76"/>
      <c r="H70" s="76"/>
      <c r="I70" s="76"/>
      <c r="J70" s="76"/>
      <c r="K70" s="76"/>
    </row>
    <row r="71" spans="1:11" s="63" customFormat="1" ht="12.75" customHeight="1">
      <c r="A71" s="64"/>
      <c r="B71" s="61"/>
      <c r="C71" s="62"/>
      <c r="D71" s="62"/>
      <c r="E71" s="62"/>
      <c r="F71" s="76"/>
      <c r="G71" s="76"/>
      <c r="H71" s="76"/>
      <c r="I71" s="76"/>
      <c r="J71" s="76"/>
      <c r="K71" s="76"/>
    </row>
    <row r="72" spans="1:11" s="63" customFormat="1" ht="12.75" customHeight="1">
      <c r="A72" s="64"/>
      <c r="B72" s="61"/>
      <c r="C72" s="62"/>
      <c r="D72" s="62"/>
      <c r="E72" s="62"/>
      <c r="F72" s="76"/>
      <c r="G72" s="76"/>
      <c r="H72" s="76"/>
      <c r="I72" s="76"/>
      <c r="J72" s="76"/>
      <c r="K72" s="76"/>
    </row>
    <row r="73" spans="1:11" s="63" customFormat="1" ht="12.75" customHeight="1">
      <c r="A73" s="64"/>
      <c r="B73" s="61"/>
      <c r="C73" s="62"/>
      <c r="D73" s="62"/>
      <c r="E73" s="62"/>
      <c r="F73" s="76"/>
      <c r="G73" s="76"/>
      <c r="H73" s="76"/>
      <c r="I73" s="76"/>
      <c r="J73" s="76"/>
      <c r="K73" s="76"/>
    </row>
    <row r="74" spans="1:11" s="63" customFormat="1" ht="12.75" customHeight="1">
      <c r="A74" s="64"/>
      <c r="B74" s="61"/>
      <c r="C74" s="62"/>
      <c r="D74" s="62"/>
      <c r="E74" s="62"/>
      <c r="F74" s="76"/>
      <c r="G74" s="76"/>
      <c r="H74" s="76"/>
      <c r="I74" s="76"/>
      <c r="J74" s="76"/>
      <c r="K74" s="76"/>
    </row>
    <row r="75" spans="1:11" s="63" customFormat="1" ht="12.75" customHeight="1">
      <c r="A75" s="64"/>
      <c r="B75" s="61"/>
      <c r="C75" s="62"/>
      <c r="D75" s="62"/>
      <c r="E75" s="61"/>
      <c r="F75" s="76"/>
      <c r="G75" s="76"/>
      <c r="H75" s="76"/>
      <c r="I75" s="76"/>
      <c r="J75" s="76"/>
      <c r="K75" s="76"/>
    </row>
    <row r="76" spans="1:11" s="63" customFormat="1" ht="12.75" customHeight="1">
      <c r="A76" s="64"/>
      <c r="B76" s="61"/>
      <c r="C76" s="62"/>
      <c r="D76" s="62"/>
      <c r="E76" s="61"/>
      <c r="F76" s="76"/>
      <c r="G76" s="76"/>
      <c r="H76" s="76"/>
      <c r="I76" s="76"/>
      <c r="J76" s="76"/>
      <c r="K76" s="76"/>
    </row>
    <row r="77" spans="1:11" s="63" customFormat="1" ht="12.75" customHeight="1">
      <c r="A77" s="64"/>
      <c r="B77" s="61"/>
      <c r="C77" s="62"/>
      <c r="D77" s="62"/>
      <c r="E77" s="61"/>
      <c r="F77" s="76"/>
      <c r="G77" s="76"/>
      <c r="H77" s="76"/>
      <c r="I77" s="76"/>
      <c r="J77" s="76"/>
      <c r="K77" s="76"/>
    </row>
    <row r="78" spans="1:11" s="63" customFormat="1" ht="12.75" customHeight="1">
      <c r="A78" s="64"/>
      <c r="B78" s="61"/>
      <c r="C78" s="62"/>
      <c r="D78" s="62"/>
      <c r="E78" s="62"/>
      <c r="F78" s="76"/>
      <c r="G78" s="76"/>
      <c r="H78" s="76"/>
      <c r="I78" s="76"/>
      <c r="J78" s="76"/>
      <c r="K78" s="76"/>
    </row>
    <row r="79" spans="1:11" s="63" customFormat="1" ht="12.75" customHeight="1">
      <c r="A79" s="64"/>
      <c r="B79" s="61"/>
      <c r="C79" s="62"/>
      <c r="D79" s="62"/>
      <c r="E79" s="62"/>
      <c r="F79" s="76"/>
      <c r="G79" s="76"/>
      <c r="H79" s="76"/>
      <c r="I79" s="76"/>
      <c r="J79" s="76"/>
      <c r="K79" s="76"/>
    </row>
    <row r="80" spans="1:11" s="63" customFormat="1" ht="12.75" customHeight="1">
      <c r="A80" s="64"/>
      <c r="B80" s="61"/>
      <c r="C80" s="62"/>
      <c r="D80" s="62"/>
      <c r="E80" s="62"/>
      <c r="F80" s="76"/>
      <c r="G80" s="76"/>
      <c r="H80" s="76"/>
      <c r="I80" s="76"/>
      <c r="J80" s="76"/>
      <c r="K80" s="76"/>
    </row>
    <row r="81" spans="1:11" s="63" customFormat="1" ht="12.75" customHeight="1">
      <c r="A81" s="64"/>
      <c r="B81" s="61"/>
      <c r="C81" s="62"/>
      <c r="D81" s="62"/>
      <c r="E81" s="62"/>
      <c r="F81" s="76"/>
      <c r="G81" s="76"/>
      <c r="H81" s="76"/>
      <c r="I81" s="76"/>
      <c r="J81" s="76"/>
      <c r="K81" s="76"/>
    </row>
    <row r="82" spans="1:11" s="63" customFormat="1" ht="12.75" customHeight="1">
      <c r="A82" s="64"/>
      <c r="B82" s="61"/>
      <c r="C82" s="62"/>
      <c r="D82" s="62"/>
      <c r="E82" s="62"/>
      <c r="F82" s="76"/>
      <c r="G82" s="76"/>
      <c r="H82" s="76"/>
      <c r="I82" s="76"/>
      <c r="J82" s="76"/>
      <c r="K82" s="76"/>
    </row>
    <row r="83" spans="1:11" s="63" customFormat="1" ht="12.75" customHeight="1">
      <c r="A83" s="64"/>
      <c r="B83" s="61"/>
      <c r="C83" s="62"/>
      <c r="D83" s="62"/>
      <c r="E83" s="62"/>
      <c r="F83" s="76"/>
      <c r="G83" s="76"/>
      <c r="H83" s="76"/>
      <c r="I83" s="76"/>
      <c r="J83" s="76"/>
      <c r="K83" s="76"/>
    </row>
    <row r="84" spans="1:11" s="63" customFormat="1" ht="12.75" customHeight="1">
      <c r="A84" s="64"/>
      <c r="B84" s="61"/>
      <c r="C84" s="62"/>
      <c r="D84" s="62"/>
      <c r="E84" s="62"/>
      <c r="F84" s="76"/>
      <c r="G84" s="76"/>
      <c r="H84" s="76"/>
      <c r="I84" s="76"/>
      <c r="J84" s="76"/>
      <c r="K84" s="76"/>
    </row>
    <row r="85" spans="1:11" s="63" customFormat="1" ht="12.75" customHeight="1">
      <c r="A85" s="64"/>
      <c r="B85" s="61"/>
      <c r="C85" s="62"/>
      <c r="D85" s="62"/>
      <c r="E85" s="62"/>
      <c r="F85" s="76"/>
      <c r="G85" s="76"/>
      <c r="H85" s="76"/>
      <c r="I85" s="76"/>
      <c r="J85" s="76"/>
      <c r="K85" s="76"/>
    </row>
    <row r="86" spans="1:11" s="63" customFormat="1" ht="12.75" customHeight="1">
      <c r="A86" s="64"/>
      <c r="B86" s="61"/>
      <c r="C86" s="62"/>
      <c r="D86" s="62"/>
      <c r="E86" s="62"/>
      <c r="F86" s="76"/>
      <c r="G86" s="76"/>
      <c r="H86" s="76"/>
      <c r="I86" s="76"/>
      <c r="J86" s="76"/>
      <c r="K86" s="76"/>
    </row>
    <row r="87" spans="1:11" s="63" customFormat="1" ht="12.75" customHeight="1">
      <c r="A87" s="64"/>
      <c r="B87" s="61"/>
      <c r="C87" s="62"/>
      <c r="D87" s="62"/>
      <c r="E87" s="62"/>
      <c r="F87" s="76"/>
      <c r="G87" s="76"/>
      <c r="H87" s="76"/>
      <c r="I87" s="76"/>
      <c r="J87" s="76"/>
      <c r="K87" s="76"/>
    </row>
    <row r="88" spans="1:11" s="63" customFormat="1" ht="12.75" customHeight="1">
      <c r="A88" s="64"/>
      <c r="B88" s="61"/>
      <c r="C88" s="62"/>
      <c r="D88" s="62"/>
      <c r="E88" s="62"/>
      <c r="F88" s="76"/>
      <c r="G88" s="76"/>
      <c r="H88" s="76"/>
      <c r="I88" s="76"/>
      <c r="J88" s="76"/>
      <c r="K88" s="76"/>
    </row>
    <row r="89" spans="1:11" s="63" customFormat="1" ht="12.75" customHeight="1">
      <c r="A89" s="64"/>
      <c r="B89" s="61"/>
      <c r="C89" s="62"/>
      <c r="D89" s="62"/>
      <c r="E89" s="62"/>
      <c r="F89" s="76"/>
      <c r="G89" s="76"/>
      <c r="H89" s="76"/>
      <c r="I89" s="76"/>
      <c r="J89" s="76"/>
      <c r="K89" s="76"/>
    </row>
    <row r="90" spans="1:11" s="63" customFormat="1" ht="12.75" customHeight="1">
      <c r="A90" s="64"/>
      <c r="B90" s="61"/>
      <c r="C90" s="62"/>
      <c r="D90" s="62"/>
      <c r="E90" s="62"/>
      <c r="F90" s="76"/>
      <c r="G90" s="76"/>
      <c r="H90" s="76"/>
      <c r="I90" s="76"/>
      <c r="J90" s="76"/>
      <c r="K90" s="76"/>
    </row>
    <row r="91" spans="1:11" s="63" customFormat="1" ht="12.75" customHeight="1">
      <c r="A91" s="64"/>
      <c r="B91" s="61"/>
      <c r="C91" s="62"/>
      <c r="D91" s="62"/>
      <c r="E91" s="62"/>
      <c r="F91" s="76"/>
      <c r="G91" s="76"/>
      <c r="H91" s="76"/>
      <c r="I91" s="76"/>
      <c r="J91" s="76"/>
      <c r="K91" s="76"/>
    </row>
    <row r="92" spans="1:11" s="63" customFormat="1" ht="12.75" customHeight="1">
      <c r="A92" s="64"/>
      <c r="B92" s="61"/>
      <c r="C92" s="62"/>
      <c r="D92" s="62"/>
      <c r="E92" s="62"/>
      <c r="F92" s="76"/>
      <c r="G92" s="76"/>
      <c r="H92" s="76"/>
      <c r="I92" s="76"/>
      <c r="J92" s="76"/>
      <c r="K92" s="76"/>
    </row>
    <row r="93" spans="1:11" s="63" customFormat="1" ht="12.75" customHeight="1">
      <c r="A93" s="64"/>
      <c r="B93" s="61"/>
      <c r="C93" s="62"/>
      <c r="D93" s="62"/>
      <c r="E93" s="62"/>
      <c r="F93" s="76"/>
      <c r="G93" s="76"/>
      <c r="H93" s="76"/>
      <c r="I93" s="76"/>
      <c r="J93" s="76"/>
      <c r="K93" s="76"/>
    </row>
    <row r="94" spans="1:11" s="63" customFormat="1" ht="12.75" customHeight="1">
      <c r="A94" s="64"/>
      <c r="B94" s="61"/>
      <c r="C94" s="62"/>
      <c r="D94" s="62"/>
      <c r="E94" s="62"/>
      <c r="F94" s="76"/>
      <c r="G94" s="76"/>
      <c r="H94" s="76"/>
      <c r="I94" s="76"/>
      <c r="J94" s="76"/>
      <c r="K94" s="76"/>
    </row>
    <row r="95" spans="1:11" s="63" customFormat="1" ht="12.75" customHeight="1">
      <c r="A95" s="64"/>
      <c r="B95" s="61"/>
      <c r="C95" s="62"/>
      <c r="D95" s="62"/>
      <c r="E95" s="62"/>
      <c r="F95" s="76"/>
      <c r="G95" s="76"/>
      <c r="H95" s="76"/>
      <c r="I95" s="76"/>
      <c r="J95" s="76"/>
      <c r="K95" s="76"/>
    </row>
    <row r="96" spans="1:11" s="63" customFormat="1" ht="12.75" customHeight="1">
      <c r="A96" s="64"/>
      <c r="B96" s="61"/>
      <c r="C96" s="62"/>
      <c r="D96" s="62"/>
      <c r="E96" s="62"/>
      <c r="F96" s="76"/>
      <c r="G96" s="76"/>
      <c r="H96" s="76"/>
      <c r="I96" s="76"/>
      <c r="J96" s="76"/>
      <c r="K96" s="76"/>
    </row>
    <row r="97" spans="1:11" s="63" customFormat="1" ht="12.75" customHeight="1">
      <c r="A97" s="64"/>
      <c r="B97" s="61"/>
      <c r="C97" s="62"/>
      <c r="D97" s="62"/>
      <c r="E97" s="62"/>
      <c r="F97" s="76"/>
      <c r="G97" s="76"/>
      <c r="H97" s="76"/>
      <c r="I97" s="76"/>
      <c r="J97" s="76"/>
      <c r="K97" s="76"/>
    </row>
    <row r="98" spans="1:11" s="63" customFormat="1" ht="12.75" customHeight="1">
      <c r="A98" s="64"/>
      <c r="B98" s="61"/>
      <c r="C98" s="62"/>
      <c r="D98" s="62"/>
      <c r="E98" s="62"/>
      <c r="F98" s="76"/>
      <c r="G98" s="76"/>
      <c r="H98" s="76"/>
      <c r="I98" s="76"/>
      <c r="J98" s="76"/>
      <c r="K98" s="76"/>
    </row>
    <row r="99" spans="1:11" s="63" customFormat="1" ht="12.75" customHeight="1">
      <c r="A99" s="64"/>
      <c r="B99" s="61"/>
      <c r="C99" s="62"/>
      <c r="D99" s="62"/>
      <c r="E99" s="62"/>
      <c r="F99" s="76"/>
      <c r="G99" s="76"/>
      <c r="H99" s="76"/>
      <c r="I99" s="76"/>
      <c r="J99" s="76"/>
      <c r="K99" s="76"/>
    </row>
    <row r="100" spans="1:11" s="63" customFormat="1" ht="12.75" customHeight="1">
      <c r="A100" s="64"/>
      <c r="B100" s="61"/>
      <c r="C100" s="62"/>
      <c r="D100" s="62"/>
      <c r="E100" s="62"/>
      <c r="F100" s="76"/>
      <c r="G100" s="76"/>
      <c r="H100" s="76"/>
      <c r="I100" s="76"/>
      <c r="J100" s="76"/>
      <c r="K100" s="76"/>
    </row>
    <row r="101" spans="1:11" s="63" customFormat="1" ht="12.75" customHeight="1">
      <c r="A101" s="64"/>
      <c r="B101" s="61"/>
      <c r="C101" s="62"/>
      <c r="D101" s="62"/>
      <c r="E101" s="62"/>
      <c r="F101" s="76"/>
      <c r="G101" s="76"/>
      <c r="H101" s="76"/>
      <c r="I101" s="76"/>
      <c r="J101" s="76"/>
      <c r="K101" s="76"/>
    </row>
    <row r="102" spans="1:11" s="63" customFormat="1" ht="12.75" customHeight="1">
      <c r="A102" s="64"/>
      <c r="B102" s="61"/>
      <c r="C102" s="62"/>
      <c r="D102" s="62"/>
      <c r="E102" s="62"/>
      <c r="F102" s="76"/>
      <c r="G102" s="76"/>
      <c r="H102" s="76"/>
      <c r="I102" s="76"/>
      <c r="J102" s="76"/>
      <c r="K102" s="76"/>
    </row>
    <row r="103" spans="1:11" s="63" customFormat="1" ht="12.75" customHeight="1">
      <c r="A103" s="64"/>
      <c r="B103" s="61"/>
      <c r="C103" s="62"/>
      <c r="D103" s="62"/>
      <c r="E103" s="62"/>
      <c r="F103" s="76"/>
      <c r="G103" s="76"/>
      <c r="H103" s="76"/>
      <c r="I103" s="76"/>
      <c r="J103" s="76"/>
      <c r="K103" s="76"/>
    </row>
    <row r="104" spans="1:11" s="63" customFormat="1" ht="12.75" customHeight="1">
      <c r="A104" s="64"/>
      <c r="B104" s="61"/>
      <c r="C104" s="62"/>
      <c r="D104" s="62"/>
      <c r="E104" s="62"/>
      <c r="F104" s="76"/>
      <c r="G104" s="76"/>
      <c r="H104" s="76"/>
      <c r="I104" s="76"/>
      <c r="J104" s="76"/>
      <c r="K104" s="76"/>
    </row>
    <row r="105" spans="1:11" s="63" customFormat="1" ht="12.75" customHeight="1">
      <c r="A105" s="64"/>
      <c r="B105" s="61"/>
      <c r="C105" s="62"/>
      <c r="D105" s="62"/>
      <c r="E105" s="62"/>
      <c r="F105" s="76"/>
      <c r="G105" s="76"/>
      <c r="H105" s="76"/>
      <c r="I105" s="76"/>
      <c r="J105" s="76"/>
      <c r="K105" s="76"/>
    </row>
    <row r="106" spans="1:11" s="63" customFormat="1" ht="12.75" customHeight="1">
      <c r="A106" s="64"/>
      <c r="B106" s="61"/>
      <c r="C106" s="62"/>
      <c r="D106" s="62"/>
      <c r="E106" s="62"/>
      <c r="F106" s="76"/>
      <c r="G106" s="76"/>
      <c r="H106" s="76"/>
      <c r="I106" s="76"/>
      <c r="J106" s="76"/>
      <c r="K106" s="76"/>
    </row>
    <row r="107" spans="1:11" s="63" customFormat="1" ht="12.75" customHeight="1">
      <c r="A107" s="64"/>
      <c r="B107" s="61"/>
      <c r="C107" s="62"/>
      <c r="D107" s="62"/>
      <c r="E107" s="62"/>
      <c r="F107" s="76"/>
      <c r="G107" s="76"/>
      <c r="H107" s="76"/>
      <c r="I107" s="76"/>
      <c r="J107" s="76"/>
      <c r="K107" s="76"/>
    </row>
    <row r="108" spans="1:11" s="63" customFormat="1" ht="12.75" customHeight="1">
      <c r="A108" s="64"/>
      <c r="B108" s="61"/>
      <c r="C108" s="62"/>
      <c r="D108" s="62"/>
      <c r="E108" s="62"/>
      <c r="F108" s="76"/>
      <c r="G108" s="76"/>
      <c r="H108" s="76"/>
      <c r="I108" s="76"/>
      <c r="J108" s="76"/>
      <c r="K108" s="76"/>
    </row>
    <row r="109" spans="1:11" s="63" customFormat="1" ht="12.75" customHeight="1">
      <c r="A109" s="64"/>
      <c r="B109" s="61"/>
      <c r="C109" s="62"/>
      <c r="D109" s="62"/>
      <c r="E109" s="62"/>
      <c r="F109" s="76"/>
      <c r="G109" s="76"/>
      <c r="H109" s="76"/>
      <c r="I109" s="76"/>
      <c r="J109" s="76"/>
      <c r="K109" s="76"/>
    </row>
    <row r="110" spans="1:11" s="63" customFormat="1" ht="12.75" customHeight="1">
      <c r="A110" s="64"/>
      <c r="B110" s="61"/>
      <c r="C110" s="62"/>
      <c r="D110" s="62"/>
      <c r="E110" s="62"/>
      <c r="F110" s="76"/>
      <c r="G110" s="76"/>
      <c r="H110" s="76"/>
      <c r="I110" s="76"/>
      <c r="J110" s="76"/>
      <c r="K110" s="76"/>
    </row>
    <row r="111" spans="1:11" s="63" customFormat="1" ht="12.75" customHeight="1">
      <c r="A111" s="64"/>
      <c r="B111" s="61"/>
      <c r="C111" s="62"/>
      <c r="D111" s="62"/>
      <c r="E111" s="62"/>
      <c r="F111" s="76"/>
      <c r="G111" s="76"/>
      <c r="H111" s="76"/>
      <c r="I111" s="76"/>
      <c r="J111" s="76"/>
      <c r="K111" s="76"/>
    </row>
    <row r="112" spans="1:11" s="63" customFormat="1" ht="12.75" customHeight="1">
      <c r="A112" s="64"/>
      <c r="B112" s="61"/>
      <c r="C112" s="62"/>
      <c r="D112" s="62"/>
      <c r="E112" s="62"/>
      <c r="F112" s="76"/>
      <c r="G112" s="76"/>
      <c r="H112" s="76"/>
      <c r="I112" s="76"/>
      <c r="J112" s="76"/>
      <c r="K112" s="76"/>
    </row>
    <row r="113" spans="1:11" s="63" customFormat="1" ht="12.75" customHeight="1">
      <c r="A113" s="64"/>
      <c r="B113" s="61"/>
      <c r="C113" s="62"/>
      <c r="D113" s="62"/>
      <c r="E113" s="62"/>
      <c r="F113" s="76"/>
      <c r="G113" s="76"/>
      <c r="H113" s="76"/>
      <c r="I113" s="76"/>
      <c r="J113" s="76"/>
      <c r="K113" s="76"/>
    </row>
    <row r="114" spans="1:11" s="63" customFormat="1" ht="12.75" customHeight="1">
      <c r="A114" s="64"/>
      <c r="B114" s="61"/>
      <c r="C114" s="62"/>
      <c r="D114" s="62"/>
      <c r="E114" s="62"/>
      <c r="F114" s="76"/>
      <c r="G114" s="76"/>
      <c r="H114" s="76"/>
      <c r="I114" s="76"/>
      <c r="J114" s="76"/>
      <c r="K114" s="76"/>
    </row>
    <row r="115" spans="1:11" s="63" customFormat="1" ht="12.75" customHeight="1">
      <c r="A115" s="64"/>
      <c r="B115" s="61"/>
      <c r="C115" s="62"/>
      <c r="D115" s="62"/>
      <c r="E115" s="62"/>
      <c r="F115" s="76"/>
      <c r="G115" s="76"/>
      <c r="H115" s="76"/>
      <c r="I115" s="76"/>
      <c r="J115" s="76"/>
      <c r="K115" s="76"/>
    </row>
    <row r="116" spans="1:11" s="63" customFormat="1" ht="12.75" customHeight="1">
      <c r="A116" s="64"/>
      <c r="B116" s="61"/>
      <c r="C116" s="62"/>
      <c r="D116" s="62"/>
      <c r="E116" s="62"/>
      <c r="F116" s="76"/>
      <c r="G116" s="76"/>
      <c r="H116" s="76"/>
      <c r="I116" s="76"/>
      <c r="J116" s="76"/>
      <c r="K116" s="76"/>
    </row>
    <row r="117" spans="1:11" s="63" customFormat="1" ht="12.75" customHeight="1">
      <c r="A117" s="64"/>
      <c r="B117" s="61"/>
      <c r="C117" s="62"/>
      <c r="D117" s="62"/>
      <c r="E117" s="62"/>
      <c r="F117" s="76"/>
      <c r="G117" s="76"/>
      <c r="H117" s="76"/>
      <c r="I117" s="76"/>
      <c r="J117" s="76"/>
      <c r="K117" s="76"/>
    </row>
    <row r="118" spans="1:11" s="63" customFormat="1" ht="12.75" customHeight="1">
      <c r="A118" s="64"/>
      <c r="B118" s="61"/>
      <c r="C118" s="62"/>
      <c r="D118" s="62"/>
      <c r="E118" s="62"/>
      <c r="F118" s="76"/>
      <c r="G118" s="76"/>
      <c r="H118" s="76"/>
      <c r="I118" s="76"/>
      <c r="J118" s="76"/>
      <c r="K118" s="76"/>
    </row>
    <row r="119" spans="1:11" s="63" customFormat="1" ht="12.75" customHeight="1">
      <c r="A119" s="64"/>
      <c r="B119" s="61"/>
      <c r="C119" s="62"/>
      <c r="D119" s="62"/>
      <c r="E119" s="62"/>
      <c r="F119" s="76"/>
      <c r="G119" s="76"/>
      <c r="H119" s="76"/>
      <c r="I119" s="76"/>
      <c r="J119" s="76"/>
      <c r="K119" s="76"/>
    </row>
    <row r="120" spans="1:5" ht="12.75" customHeight="1">
      <c r="A120" s="93"/>
      <c r="B120" s="94"/>
      <c r="C120" s="94"/>
      <c r="D120" s="94"/>
      <c r="E120" s="95"/>
    </row>
    <row r="121" spans="1:5" ht="12.75">
      <c r="A121" s="100" t="s">
        <v>2</v>
      </c>
      <c r="B121" s="102"/>
      <c r="C121" s="100" t="s">
        <v>5</v>
      </c>
      <c r="D121" s="101"/>
      <c r="E121" s="102"/>
    </row>
    <row r="122" spans="1:5" ht="12.75" customHeight="1">
      <c r="A122" s="110" t="str">
        <f>objekts1</f>
        <v>Transformatoru apakšstacija T-4407, Miera ielā 32, Salaspilī, Salaspils novadā, LV-2169</v>
      </c>
      <c r="B122" s="111"/>
      <c r="C122" s="104"/>
      <c r="D122" s="118"/>
      <c r="E122" s="33"/>
    </row>
    <row r="123" spans="1:5" ht="12.75" customHeight="1">
      <c r="A123" s="112"/>
      <c r="B123" s="113"/>
      <c r="C123" s="119"/>
      <c r="D123" s="119"/>
      <c r="E123" s="33"/>
    </row>
    <row r="124" spans="1:5" ht="12.75" customHeight="1">
      <c r="A124" s="100" t="s">
        <v>4</v>
      </c>
      <c r="B124" s="102"/>
      <c r="C124" s="119"/>
      <c r="D124" s="119"/>
      <c r="E124" s="65"/>
    </row>
    <row r="125" spans="1:5" ht="12.75" customHeight="1">
      <c r="A125" s="114" t="str">
        <f>nosaukums1</f>
        <v>Galveno materiālu specifikācija un darbu saraksts</v>
      </c>
      <c r="B125" s="115"/>
      <c r="C125" s="2" t="s">
        <v>11</v>
      </c>
      <c r="D125" s="96" t="s">
        <v>16</v>
      </c>
      <c r="E125" s="105"/>
    </row>
    <row r="126" spans="1:5" ht="12.75" customHeight="1">
      <c r="A126" s="116"/>
      <c r="B126" s="117"/>
      <c r="C126" s="3" t="str">
        <f>stadija1</f>
        <v>TP</v>
      </c>
      <c r="D126" s="98" t="str">
        <f>pasutijumaNR1</f>
        <v>2014-165</v>
      </c>
      <c r="E126" s="106"/>
    </row>
    <row r="127" spans="1:5" ht="12.75">
      <c r="A127" s="96" t="s">
        <v>13</v>
      </c>
      <c r="B127" s="97"/>
      <c r="C127" s="2" t="s">
        <v>10</v>
      </c>
      <c r="D127" s="66" t="s">
        <v>9</v>
      </c>
      <c r="E127" s="103" t="s">
        <v>6</v>
      </c>
    </row>
    <row r="128" spans="1:5" ht="12.75" customHeight="1">
      <c r="A128" s="98" t="str">
        <f>failaNR1</f>
        <v>2014-165_ELT-IS.xls</v>
      </c>
      <c r="B128" s="99"/>
      <c r="C128" s="3" t="str">
        <f>datums1</f>
        <v>16/02/2015</v>
      </c>
      <c r="D128" s="5" t="str">
        <f>LEFT(dokNR1,SEARCH("(",dokNR1)-2)&amp;ROUNDUP((ROW()+2)/69,0)&amp;RIGHT(dokNR1,1+LEN(dokNR1)-SEARCH("(",dokNR1))</f>
        <v>ELT-IS-2(2)</v>
      </c>
      <c r="E128" s="104"/>
    </row>
    <row r="129" spans="1:5" ht="12.75" customHeight="1">
      <c r="A129" s="107" t="s">
        <v>14</v>
      </c>
      <c r="B129" s="108"/>
      <c r="C129" s="108"/>
      <c r="D129" s="108"/>
      <c r="E129" s="109"/>
    </row>
    <row r="1525" spans="1:7" ht="12.75" customHeight="1">
      <c r="A1525" s="10"/>
      <c r="B1525" s="13"/>
      <c r="C1525" s="13"/>
      <c r="D1525" s="12"/>
      <c r="E1525" s="12"/>
      <c r="F1525" s="81"/>
      <c r="G1525" s="81"/>
    </row>
    <row r="1526" spans="1:7" ht="12.75" customHeight="1">
      <c r="A1526" s="10"/>
      <c r="B1526" s="15"/>
      <c r="C1526" s="15"/>
      <c r="D1526" s="16"/>
      <c r="E1526" s="17"/>
      <c r="F1526" s="81"/>
      <c r="G1526" s="81"/>
    </row>
    <row r="1527" spans="1:7" ht="12.75" customHeight="1">
      <c r="A1527" s="18"/>
      <c r="B1527" s="13"/>
      <c r="C1527" s="13"/>
      <c r="D1527" s="14"/>
      <c r="E1527" s="17"/>
      <c r="F1527" s="81"/>
      <c r="G1527" s="81"/>
    </row>
    <row r="1528" spans="1:7" ht="12.75" customHeight="1">
      <c r="A1528" s="18"/>
      <c r="B1528" s="19"/>
      <c r="C1528" s="19"/>
      <c r="D1528" s="8"/>
      <c r="E1528" s="6"/>
      <c r="F1528" s="81"/>
      <c r="G1528" s="81"/>
    </row>
    <row r="1529" spans="1:7" ht="12.75" customHeight="1">
      <c r="A1529" s="18"/>
      <c r="B1529" s="19"/>
      <c r="C1529" s="19"/>
      <c r="D1529" s="8"/>
      <c r="E1529" s="6"/>
      <c r="F1529" s="81"/>
      <c r="G1529" s="81"/>
    </row>
    <row r="1530" spans="1:7" ht="12.75" customHeight="1">
      <c r="A1530" s="18"/>
      <c r="B1530" s="19"/>
      <c r="C1530" s="19"/>
      <c r="D1530" s="8"/>
      <c r="E1530" s="6"/>
      <c r="F1530" s="81"/>
      <c r="G1530" s="81"/>
    </row>
    <row r="1531" spans="1:7" ht="12.75" customHeight="1">
      <c r="A1531" s="18"/>
      <c r="B1531" s="19"/>
      <c r="C1531" s="19"/>
      <c r="D1531" s="8"/>
      <c r="E1531" s="6"/>
      <c r="F1531" s="81"/>
      <c r="G1531" s="81"/>
    </row>
    <row r="1532" spans="1:7" ht="12.75" customHeight="1">
      <c r="A1532" s="18"/>
      <c r="B1532" s="19"/>
      <c r="C1532" s="19"/>
      <c r="D1532" s="8"/>
      <c r="E1532" s="6"/>
      <c r="F1532" s="81"/>
      <c r="G1532" s="81"/>
    </row>
    <row r="1533" spans="1:7" ht="12.75" customHeight="1">
      <c r="A1533" s="18"/>
      <c r="B1533" s="13"/>
      <c r="C1533" s="13"/>
      <c r="D1533" s="14"/>
      <c r="E1533" s="17"/>
      <c r="F1533" s="81"/>
      <c r="G1533" s="81"/>
    </row>
    <row r="1534" spans="1:7" ht="12.75" customHeight="1">
      <c r="A1534" s="18"/>
      <c r="B1534" s="20"/>
      <c r="C1534" s="20"/>
      <c r="D1534" s="21"/>
      <c r="E1534" s="22"/>
      <c r="F1534" s="81"/>
      <c r="G1534" s="81"/>
    </row>
    <row r="1535" spans="1:7" ht="12.75" customHeight="1">
      <c r="A1535" s="18"/>
      <c r="B1535" s="23"/>
      <c r="C1535" s="23"/>
      <c r="D1535" s="24"/>
      <c r="E1535" s="25"/>
      <c r="F1535" s="81"/>
      <c r="G1535" s="81"/>
    </row>
    <row r="1536" spans="1:7" ht="12.75" customHeight="1">
      <c r="A1536" s="10"/>
      <c r="B1536" s="11"/>
      <c r="C1536" s="11"/>
      <c r="D1536" s="16"/>
      <c r="E1536" s="17"/>
      <c r="F1536" s="81"/>
      <c r="G1536" s="81"/>
    </row>
    <row r="1537" spans="1:7" ht="12.75" customHeight="1">
      <c r="A1537" s="18"/>
      <c r="B1537" s="13"/>
      <c r="C1537" s="13"/>
      <c r="D1537" s="12"/>
      <c r="E1537" s="12"/>
      <c r="F1537" s="81"/>
      <c r="G1537" s="81"/>
    </row>
    <row r="1538" spans="1:7" ht="12.75" customHeight="1">
      <c r="A1538" s="18"/>
      <c r="B1538" s="26"/>
      <c r="C1538" s="26"/>
      <c r="D1538" s="14"/>
      <c r="E1538" s="17"/>
      <c r="F1538" s="81"/>
      <c r="G1538" s="81"/>
    </row>
    <row r="1539" spans="1:7" ht="12.75" customHeight="1">
      <c r="A1539" s="9"/>
      <c r="B1539" s="9"/>
      <c r="C1539" s="9"/>
      <c r="D1539" s="9"/>
      <c r="E1539" s="9"/>
      <c r="F1539" s="81"/>
      <c r="G1539" s="81"/>
    </row>
    <row r="1540" spans="1:7" ht="12.75" customHeight="1">
      <c r="A1540" s="9"/>
      <c r="B1540" s="9"/>
      <c r="C1540" s="9"/>
      <c r="D1540" s="9"/>
      <c r="E1540" s="9"/>
      <c r="F1540" s="81"/>
      <c r="G1540" s="81"/>
    </row>
    <row r="1541" spans="1:7" ht="12.75" customHeight="1">
      <c r="A1541" s="9"/>
      <c r="B1541" s="9"/>
      <c r="C1541" s="9"/>
      <c r="D1541" s="9"/>
      <c r="E1541" s="9"/>
      <c r="F1541" s="81"/>
      <c r="G1541" s="81"/>
    </row>
    <row r="1542" spans="1:7" ht="12.75" customHeight="1">
      <c r="A1542" s="9"/>
      <c r="B1542" s="9"/>
      <c r="C1542" s="9"/>
      <c r="D1542" s="9"/>
      <c r="E1542" s="9"/>
      <c r="F1542" s="81"/>
      <c r="G1542" s="81"/>
    </row>
    <row r="1543" spans="1:7" ht="12.75" customHeight="1">
      <c r="A1543" s="9"/>
      <c r="B1543" s="9"/>
      <c r="C1543" s="9"/>
      <c r="D1543" s="9"/>
      <c r="E1543" s="9"/>
      <c r="F1543" s="81"/>
      <c r="G1543" s="81"/>
    </row>
    <row r="1544" spans="1:7" ht="12.75" customHeight="1">
      <c r="A1544" s="9"/>
      <c r="B1544" s="9"/>
      <c r="C1544" s="9"/>
      <c r="D1544" s="9"/>
      <c r="E1544" s="9"/>
      <c r="F1544" s="81"/>
      <c r="G1544" s="81"/>
    </row>
    <row r="1545" spans="1:7" ht="12.75" customHeight="1">
      <c r="A1545" s="9"/>
      <c r="B1545" s="9"/>
      <c r="C1545" s="9"/>
      <c r="D1545" s="9"/>
      <c r="E1545" s="9"/>
      <c r="F1545" s="81"/>
      <c r="G1545" s="81"/>
    </row>
    <row r="1546" spans="1:7" ht="12.75" customHeight="1">
      <c r="A1546" s="9"/>
      <c r="B1546" s="9"/>
      <c r="C1546" s="9"/>
      <c r="D1546" s="9"/>
      <c r="E1546" s="9"/>
      <c r="F1546" s="81"/>
      <c r="G1546" s="81"/>
    </row>
    <row r="1547" spans="1:7" ht="12.75" customHeight="1">
      <c r="A1547" s="9"/>
      <c r="B1547" s="9"/>
      <c r="C1547" s="9"/>
      <c r="D1547" s="9"/>
      <c r="E1547" s="9"/>
      <c r="F1547" s="81"/>
      <c r="G1547" s="81"/>
    </row>
    <row r="1548" spans="1:7" ht="12.75" customHeight="1">
      <c r="A1548" s="9"/>
      <c r="B1548" s="9"/>
      <c r="C1548" s="9"/>
      <c r="D1548" s="9"/>
      <c r="E1548" s="9"/>
      <c r="F1548" s="81"/>
      <c r="G1548" s="81"/>
    </row>
    <row r="1549" spans="1:7" ht="12.75" customHeight="1">
      <c r="A1549" s="9"/>
      <c r="B1549" s="9"/>
      <c r="C1549" s="9"/>
      <c r="D1549" s="9"/>
      <c r="E1549" s="9"/>
      <c r="F1549" s="81"/>
      <c r="G1549" s="81"/>
    </row>
    <row r="1550" spans="1:7" ht="12.75" customHeight="1">
      <c r="A1550" s="9"/>
      <c r="B1550" s="9"/>
      <c r="C1550" s="9"/>
      <c r="D1550" s="9"/>
      <c r="E1550" s="9"/>
      <c r="F1550" s="81"/>
      <c r="G1550" s="81"/>
    </row>
    <row r="1551" spans="1:7" ht="12.75" customHeight="1">
      <c r="A1551" s="9"/>
      <c r="B1551" s="9"/>
      <c r="C1551" s="9"/>
      <c r="D1551" s="9"/>
      <c r="E1551" s="9"/>
      <c r="F1551" s="81"/>
      <c r="G1551" s="81"/>
    </row>
    <row r="1552" spans="1:7" ht="12.75" customHeight="1">
      <c r="A1552" s="9"/>
      <c r="B1552" s="9"/>
      <c r="C1552" s="9"/>
      <c r="D1552" s="9"/>
      <c r="E1552" s="9"/>
      <c r="F1552" s="81"/>
      <c r="G1552" s="81"/>
    </row>
    <row r="1553" spans="1:7" ht="12.75" customHeight="1">
      <c r="A1553" s="9"/>
      <c r="B1553" s="9"/>
      <c r="C1553" s="9"/>
      <c r="D1553" s="9"/>
      <c r="E1553" s="9"/>
      <c r="F1553" s="81"/>
      <c r="G1553" s="81"/>
    </row>
    <row r="1554" spans="1:7" ht="12.75" customHeight="1">
      <c r="A1554" s="9"/>
      <c r="B1554" s="9"/>
      <c r="C1554" s="9"/>
      <c r="D1554" s="9"/>
      <c r="E1554" s="9"/>
      <c r="F1554" s="81"/>
      <c r="G1554" s="81"/>
    </row>
    <row r="1555" spans="1:7" ht="12.75" customHeight="1">
      <c r="A1555" s="9"/>
      <c r="B1555" s="9"/>
      <c r="C1555" s="9"/>
      <c r="D1555" s="9"/>
      <c r="E1555" s="9"/>
      <c r="F1555" s="81"/>
      <c r="G1555" s="81"/>
    </row>
    <row r="1556" spans="1:7" ht="12.75" customHeight="1">
      <c r="A1556" s="9"/>
      <c r="B1556" s="9"/>
      <c r="C1556" s="9"/>
      <c r="D1556" s="9"/>
      <c r="E1556" s="9"/>
      <c r="F1556" s="81"/>
      <c r="G1556" s="81"/>
    </row>
    <row r="1557" spans="1:7" ht="12.75" customHeight="1">
      <c r="A1557" s="9"/>
      <c r="B1557" s="9"/>
      <c r="C1557" s="9"/>
      <c r="D1557" s="9"/>
      <c r="E1557" s="9"/>
      <c r="F1557" s="81"/>
      <c r="G1557" s="81"/>
    </row>
    <row r="1558" spans="1:7" ht="12.75" customHeight="1">
      <c r="A1558" s="9"/>
      <c r="B1558" s="9"/>
      <c r="C1558" s="9"/>
      <c r="D1558" s="9"/>
      <c r="E1558" s="9"/>
      <c r="F1558" s="81"/>
      <c r="G1558" s="81"/>
    </row>
    <row r="1559" spans="1:7" ht="12.75" customHeight="1">
      <c r="A1559" s="9"/>
      <c r="B1559" s="9"/>
      <c r="C1559" s="9"/>
      <c r="D1559" s="9"/>
      <c r="E1559" s="9"/>
      <c r="F1559" s="81"/>
      <c r="G1559" s="81"/>
    </row>
    <row r="1560" spans="1:7" ht="12.75" customHeight="1">
      <c r="A1560" s="9"/>
      <c r="B1560" s="9"/>
      <c r="C1560" s="9"/>
      <c r="D1560" s="9"/>
      <c r="E1560" s="9"/>
      <c r="F1560" s="81"/>
      <c r="G1560" s="81"/>
    </row>
    <row r="1561" spans="1:7" ht="12.75" customHeight="1">
      <c r="A1561" s="9"/>
      <c r="B1561" s="9"/>
      <c r="C1561" s="9"/>
      <c r="D1561" s="9"/>
      <c r="E1561" s="9"/>
      <c r="F1561" s="81"/>
      <c r="G1561" s="81"/>
    </row>
    <row r="1562" spans="1:7" ht="12.75" customHeight="1">
      <c r="A1562" s="9"/>
      <c r="B1562" s="9"/>
      <c r="C1562" s="9"/>
      <c r="D1562" s="9"/>
      <c r="E1562" s="9"/>
      <c r="F1562" s="81"/>
      <c r="G1562" s="81"/>
    </row>
    <row r="1563" spans="1:7" ht="12.75" customHeight="1">
      <c r="A1563" s="9"/>
      <c r="B1563" s="9"/>
      <c r="C1563" s="9"/>
      <c r="D1563" s="9"/>
      <c r="E1563" s="9"/>
      <c r="F1563" s="81"/>
      <c r="G1563" s="81"/>
    </row>
    <row r="1564" spans="1:7" ht="12.75" customHeight="1">
      <c r="A1564" s="9"/>
      <c r="B1564" s="9"/>
      <c r="C1564" s="9"/>
      <c r="D1564" s="9"/>
      <c r="E1564" s="9"/>
      <c r="F1564" s="81"/>
      <c r="G1564" s="81"/>
    </row>
    <row r="1565" spans="1:7" ht="12.75" customHeight="1">
      <c r="A1565" s="125"/>
      <c r="B1565" s="125"/>
      <c r="C1565" s="32"/>
      <c r="D1565" s="126"/>
      <c r="E1565" s="126"/>
      <c r="F1565" s="81"/>
      <c r="G1565" s="81"/>
    </row>
    <row r="1566" spans="1:7" ht="12.75" customHeight="1">
      <c r="A1566" s="127"/>
      <c r="B1566" s="127"/>
      <c r="C1566" s="31"/>
      <c r="D1566" s="128"/>
      <c r="E1566" s="128"/>
      <c r="F1566" s="81"/>
      <c r="G1566" s="81"/>
    </row>
    <row r="1567" spans="1:7" ht="12.75" customHeight="1">
      <c r="A1567" s="127"/>
      <c r="B1567" s="127"/>
      <c r="C1567" s="31"/>
      <c r="D1567" s="128"/>
      <c r="E1567" s="128"/>
      <c r="F1567" s="81"/>
      <c r="G1567" s="81"/>
    </row>
    <row r="1568" spans="1:7" ht="12.75" customHeight="1">
      <c r="A1568" s="127"/>
      <c r="B1568" s="127"/>
      <c r="C1568" s="31"/>
      <c r="D1568" s="126"/>
      <c r="E1568" s="126"/>
      <c r="F1568" s="81"/>
      <c r="G1568" s="81"/>
    </row>
    <row r="1569" spans="1:7" ht="12.75" customHeight="1">
      <c r="A1569" s="27"/>
      <c r="B1569" s="27"/>
      <c r="C1569" s="27"/>
      <c r="D1569" s="129"/>
      <c r="E1569" s="129"/>
      <c r="F1569" s="81"/>
      <c r="G1569" s="81"/>
    </row>
    <row r="1570" spans="1:7" ht="12.75" customHeight="1">
      <c r="A1570" s="28"/>
      <c r="B1570" s="28"/>
      <c r="C1570" s="28"/>
      <c r="D1570" s="129"/>
      <c r="E1570" s="129"/>
      <c r="F1570" s="81"/>
      <c r="G1570" s="81"/>
    </row>
    <row r="1571" spans="1:7" ht="12.75" customHeight="1">
      <c r="A1571" s="27"/>
      <c r="B1571" s="120"/>
      <c r="C1571" s="29"/>
      <c r="D1571" s="122"/>
      <c r="E1571" s="123"/>
      <c r="F1571" s="81"/>
      <c r="G1571" s="81"/>
    </row>
    <row r="1572" spans="1:7" ht="12.75" customHeight="1">
      <c r="A1572" s="28"/>
      <c r="B1572" s="121"/>
      <c r="C1572" s="30"/>
      <c r="D1572" s="124"/>
      <c r="E1572" s="124"/>
      <c r="F1572" s="81"/>
      <c r="G1572" s="81"/>
    </row>
    <row r="1573" spans="1:7" ht="12.75" customHeight="1">
      <c r="A1573" s="9"/>
      <c r="B1573" s="9"/>
      <c r="C1573" s="9"/>
      <c r="D1573" s="9"/>
      <c r="E1573" s="9"/>
      <c r="F1573" s="81"/>
      <c r="G1573" s="81"/>
    </row>
    <row r="1574" spans="1:7" ht="12.75" customHeight="1">
      <c r="A1574" s="9"/>
      <c r="B1574" s="9"/>
      <c r="C1574" s="9"/>
      <c r="D1574" s="9"/>
      <c r="E1574" s="9"/>
      <c r="F1574" s="81"/>
      <c r="G1574" s="81"/>
    </row>
    <row r="1575" spans="1:7" ht="12.75" customHeight="1">
      <c r="A1575" s="9"/>
      <c r="B1575" s="9"/>
      <c r="C1575" s="9"/>
      <c r="D1575" s="9"/>
      <c r="E1575" s="9"/>
      <c r="F1575" s="81"/>
      <c r="G1575" s="81"/>
    </row>
    <row r="1576" spans="1:7" ht="12.75" customHeight="1">
      <c r="A1576" s="9"/>
      <c r="B1576" s="9"/>
      <c r="C1576" s="9"/>
      <c r="D1576" s="9"/>
      <c r="E1576" s="9"/>
      <c r="F1576" s="81"/>
      <c r="G1576" s="81"/>
    </row>
    <row r="1577" spans="1:7" ht="12.75" customHeight="1">
      <c r="A1577" s="9"/>
      <c r="B1577" s="9"/>
      <c r="C1577" s="9"/>
      <c r="D1577" s="9"/>
      <c r="E1577" s="9"/>
      <c r="F1577" s="81"/>
      <c r="G1577" s="81"/>
    </row>
    <row r="1578" spans="1:7" ht="12.75" customHeight="1">
      <c r="A1578" s="9"/>
      <c r="B1578" s="9"/>
      <c r="C1578" s="9"/>
      <c r="D1578" s="9"/>
      <c r="E1578" s="9"/>
      <c r="F1578" s="81"/>
      <c r="G1578" s="81"/>
    </row>
    <row r="1579" spans="1:7" ht="12.75" customHeight="1">
      <c r="A1579" s="9"/>
      <c r="B1579" s="9"/>
      <c r="C1579" s="9"/>
      <c r="D1579" s="9"/>
      <c r="E1579" s="9"/>
      <c r="F1579" s="81"/>
      <c r="G1579" s="81"/>
    </row>
  </sheetData>
  <sheetProtection/>
  <mergeCells count="50">
    <mergeCell ref="A47:E47"/>
    <mergeCell ref="A1:E1"/>
    <mergeCell ref="A2:E2"/>
    <mergeCell ref="A45:E45"/>
    <mergeCell ref="A46:E46"/>
    <mergeCell ref="A56:B57"/>
    <mergeCell ref="C56:E56"/>
    <mergeCell ref="C57:E57"/>
    <mergeCell ref="A48:E48"/>
    <mergeCell ref="A49:B49"/>
    <mergeCell ref="C49:E49"/>
    <mergeCell ref="A50:B51"/>
    <mergeCell ref="C50:D52"/>
    <mergeCell ref="A52:B52"/>
    <mergeCell ref="A53:B54"/>
    <mergeCell ref="C53:E53"/>
    <mergeCell ref="C54:E54"/>
    <mergeCell ref="A55:B55"/>
    <mergeCell ref="C55:E55"/>
    <mergeCell ref="A63:E63"/>
    <mergeCell ref="A58:B58"/>
    <mergeCell ref="C58:E58"/>
    <mergeCell ref="A59:B60"/>
    <mergeCell ref="D59:E59"/>
    <mergeCell ref="D60:E60"/>
    <mergeCell ref="A61:B61"/>
    <mergeCell ref="E61:E62"/>
    <mergeCell ref="A62:B62"/>
    <mergeCell ref="B1571:B1572"/>
    <mergeCell ref="D1571:E1571"/>
    <mergeCell ref="D1572:E1572"/>
    <mergeCell ref="A1565:B1565"/>
    <mergeCell ref="D1565:E1565"/>
    <mergeCell ref="A1566:B1568"/>
    <mergeCell ref="D1566:E1567"/>
    <mergeCell ref="D1568:E1568"/>
    <mergeCell ref="D1569:E1570"/>
    <mergeCell ref="A129:E129"/>
    <mergeCell ref="A122:B123"/>
    <mergeCell ref="A121:B121"/>
    <mergeCell ref="A125:B126"/>
    <mergeCell ref="A124:B124"/>
    <mergeCell ref="C122:D124"/>
    <mergeCell ref="A120:E120"/>
    <mergeCell ref="A127:B127"/>
    <mergeCell ref="A128:B128"/>
    <mergeCell ref="C121:E121"/>
    <mergeCell ref="E127:E128"/>
    <mergeCell ref="D125:E125"/>
    <mergeCell ref="D126:E126"/>
  </mergeCells>
  <dataValidations count="2">
    <dataValidation type="custom" allowBlank="1" showInputMessage="1" showErrorMessage="1" prompt="Locked" sqref="D1569:E1570 D1566:E1567 D1572:E1572 A1572 A1570:C1570 A122 C128 A125 C126:D126 A128">
      <formula1>FALSE</formula1>
    </dataValidation>
    <dataValidation type="custom" showErrorMessage="1" promptTitle="Lapu automātiskā numerācija" prompt="Iekavas ( ) izmantot vienreiz!" errorTitle="Lapu automātiskā numerācija" error="Dokumenta numuram izmantot vienas apaļās iekavas!!" sqref="D62 D128">
      <formula1>NOT(OR(NOT(ISERROR(FIND("(",MID(dokNR1,FIND("(",dokNR1)+1,LEN(dokNR1))))),ISERROR(FIND("(",dokNR1))))</formula1>
    </dataValidation>
  </dataValidations>
  <printOptions/>
  <pageMargins left="0.7874015748031497" right="0" top="0.1968503937007874" bottom="0.15748031496062992" header="0.5118110236220472" footer="0.5118110236220472"/>
  <pageSetup horizontalDpi="600" verticalDpi="600" orientation="portrait" paperSize="9" scale="95" r:id="rId4"/>
  <legacyDrawing r:id="rId3"/>
  <oleObjects>
    <oleObject progId="AutoCAD LT.Drawing.16" shapeId="468557" r:id="rId1"/>
    <oleObject progId="AutoCAD LT.Drawing.16" shapeId="50094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Daina 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Mikus</dc:creator>
  <cp:keywords/>
  <dc:description/>
  <cp:lastModifiedBy>Daina_EL</cp:lastModifiedBy>
  <cp:lastPrinted>2015-03-02T08:00:47Z</cp:lastPrinted>
  <dcterms:created xsi:type="dcterms:W3CDTF">2007-07-31T11:51:26Z</dcterms:created>
  <dcterms:modified xsi:type="dcterms:W3CDTF">2015-03-02T10:08:20Z</dcterms:modified>
  <cp:category/>
  <cp:version/>
  <cp:contentType/>
  <cp:contentStatus/>
</cp:coreProperties>
</file>